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6A79BD30-6EE5-4C4A-98A8-4979F7D36132}" xr6:coauthVersionLast="45" xr6:coauthVersionMax="45" xr10:uidLastSave="{00000000-0000-0000-0000-000000000000}"/>
  <bookViews>
    <workbookView xWindow="-120" yWindow="-120" windowWidth="25440" windowHeight="15540" activeTab="1" xr2:uid="{00000000-000D-0000-FFFF-FFFF00000000}"/>
  </bookViews>
  <sheets>
    <sheet name="SVR 2021 -2024" sheetId="1" r:id="rId1"/>
    <sheet name="bez skutečností předch.let" sheetId="2" r:id="rId2"/>
  </sheets>
  <definedNames>
    <definedName name="_xlnm.Print_Titles" localSheetId="1">'bez skutečností předch.let'!$1:$2</definedName>
    <definedName name="_xlnm.Print_Titles" localSheetId="0">'SVR 2021 -2024'!$1:$2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8" i="2" l="1"/>
  <c r="I48" i="2"/>
  <c r="H48" i="2"/>
  <c r="G48" i="2"/>
  <c r="F48" i="2"/>
  <c r="F43" i="2"/>
  <c r="F46" i="2" s="1"/>
  <c r="F58" i="2" s="1"/>
  <c r="J39" i="2"/>
  <c r="H39" i="2"/>
  <c r="G39" i="2"/>
  <c r="I39" i="2" s="1"/>
  <c r="J34" i="2"/>
  <c r="I34" i="2"/>
  <c r="H34" i="2"/>
  <c r="G34" i="2"/>
  <c r="J33" i="2"/>
  <c r="G33" i="2"/>
  <c r="I33" i="2" s="1"/>
  <c r="G32" i="2"/>
  <c r="H32" i="2" s="1"/>
  <c r="I32" i="2" s="1"/>
  <c r="J32" i="2" s="1"/>
  <c r="G31" i="2"/>
  <c r="H31" i="2" s="1"/>
  <c r="I31" i="2" s="1"/>
  <c r="J31" i="2" s="1"/>
  <c r="G30" i="2"/>
  <c r="H30" i="2" s="1"/>
  <c r="I30" i="2" s="1"/>
  <c r="J30" i="2" s="1"/>
  <c r="G29" i="2"/>
  <c r="H29" i="2" s="1"/>
  <c r="I29" i="2" s="1"/>
  <c r="J29" i="2" s="1"/>
  <c r="G28" i="2"/>
  <c r="H28" i="2" s="1"/>
  <c r="J58" i="1"/>
  <c r="I58" i="1"/>
  <c r="H58" i="1"/>
  <c r="G58" i="1"/>
  <c r="F58" i="1"/>
  <c r="F46" i="1"/>
  <c r="F43" i="1"/>
  <c r="J39" i="1"/>
  <c r="I39" i="1"/>
  <c r="H39" i="1"/>
  <c r="G39" i="1"/>
  <c r="J34" i="1"/>
  <c r="I34" i="1"/>
  <c r="H34" i="1"/>
  <c r="G34" i="1"/>
  <c r="J33" i="1"/>
  <c r="I33" i="1"/>
  <c r="G33" i="1"/>
  <c r="H33" i="1" s="1"/>
  <c r="G32" i="1"/>
  <c r="H32" i="1" s="1"/>
  <c r="I32" i="1" s="1"/>
  <c r="J32" i="1" s="1"/>
  <c r="G31" i="1"/>
  <c r="H31" i="1" s="1"/>
  <c r="I31" i="1" s="1"/>
  <c r="J31" i="1" s="1"/>
  <c r="G30" i="1"/>
  <c r="H30" i="1" s="1"/>
  <c r="I30" i="1" s="1"/>
  <c r="J30" i="1" s="1"/>
  <c r="G29" i="1"/>
  <c r="H29" i="1" s="1"/>
  <c r="I29" i="1" s="1"/>
  <c r="J29" i="1" s="1"/>
  <c r="G28" i="1"/>
  <c r="H28" i="1" s="1"/>
  <c r="I28" i="2" l="1"/>
  <c r="H40" i="2"/>
  <c r="H42" i="2" s="1"/>
  <c r="H43" i="2" s="1"/>
  <c r="H46" i="2" s="1"/>
  <c r="G40" i="2"/>
  <c r="G42" i="2" s="1"/>
  <c r="G43" i="2" s="1"/>
  <c r="G46" i="2" s="1"/>
  <c r="G58" i="2" s="1"/>
  <c r="H58" i="2" s="1"/>
  <c r="H33" i="2"/>
  <c r="H40" i="1"/>
  <c r="H42" i="1" s="1"/>
  <c r="H43" i="1" s="1"/>
  <c r="H46" i="1" s="1"/>
  <c r="I28" i="1"/>
  <c r="G40" i="1"/>
  <c r="G42" i="1" s="1"/>
  <c r="G43" i="1" s="1"/>
  <c r="G46" i="1" s="1"/>
  <c r="I40" i="2" l="1"/>
  <c r="I42" i="2" s="1"/>
  <c r="I43" i="2" s="1"/>
  <c r="I46" i="2" s="1"/>
  <c r="I58" i="2" s="1"/>
  <c r="J58" i="2" s="1"/>
  <c r="J28" i="2"/>
  <c r="J40" i="2" s="1"/>
  <c r="J42" i="2" s="1"/>
  <c r="J43" i="2" s="1"/>
  <c r="J46" i="2" s="1"/>
  <c r="J28" i="1"/>
  <c r="J40" i="1" s="1"/>
  <c r="J42" i="1" s="1"/>
  <c r="J43" i="1" s="1"/>
  <c r="J46" i="1" s="1"/>
  <c r="I40" i="1"/>
  <c r="I42" i="1" s="1"/>
  <c r="I43" i="1" s="1"/>
  <c r="I46" i="1" s="1"/>
</calcChain>
</file>

<file path=xl/sharedStrings.xml><?xml version="1.0" encoding="utf-8"?>
<sst xmlns="http://schemas.openxmlformats.org/spreadsheetml/2006/main" count="135" uniqueCount="71">
  <si>
    <t>Radek</t>
  </si>
  <si>
    <t>Nazev</t>
  </si>
  <si>
    <t>Daňové příjmy</t>
  </si>
  <si>
    <t>DPFO ze závislé činnosti</t>
  </si>
  <si>
    <t>DPFO OSVČ</t>
  </si>
  <si>
    <t>DPFO vybíraná srážkou</t>
  </si>
  <si>
    <t>DP právnických osob</t>
  </si>
  <si>
    <t>DP právnických osob za obce</t>
  </si>
  <si>
    <t>Daň z přidané hodnoty</t>
  </si>
  <si>
    <t>Poplatky</t>
  </si>
  <si>
    <t>Správní poplatky</t>
  </si>
  <si>
    <t>Daň z nemovitostí a z majetku</t>
  </si>
  <si>
    <t>Ostatní daňové příjmy</t>
  </si>
  <si>
    <t>Nedaňové příjmy celkem</t>
  </si>
  <si>
    <t>Příjmy z poskyt.služeb a výrobků, zboží</t>
  </si>
  <si>
    <t>Příjmy z pronájmu</t>
  </si>
  <si>
    <t>Výnosy z finančního majetku</t>
  </si>
  <si>
    <t>Odvody přebytků org.s přím.vztahem, přij.sankční platby</t>
  </si>
  <si>
    <t>Příjmy z prodeje nekapitál.maj. a ost.ned.př.</t>
  </si>
  <si>
    <t>Přijaté splátky půjček</t>
  </si>
  <si>
    <t>Daňové a nedaňové příjmy</t>
  </si>
  <si>
    <t>Neinvestiční dotace (transfery)</t>
  </si>
  <si>
    <t>Převody z vlastních fondů (HČ)</t>
  </si>
  <si>
    <t>BĚŽNÉ PŘÍJMY</t>
  </si>
  <si>
    <t>Prodej inv. majetku, akcií a majetkových práv</t>
  </si>
  <si>
    <t>Investiční dotace (transfery)</t>
  </si>
  <si>
    <t>PŘÍJMY CELKEM</t>
  </si>
  <si>
    <t>Platy zaměstnanců vč.odvodů</t>
  </si>
  <si>
    <t>Nákupy DHM, materiálu, ostatní</t>
  </si>
  <si>
    <t>Úroky, leasing a ostatní finanční výdaje</t>
  </si>
  <si>
    <t>Nákup energíí</t>
  </si>
  <si>
    <t>Nákup služeb</t>
  </si>
  <si>
    <t>Opravy a udržování</t>
  </si>
  <si>
    <t>Ostatní nákupy, příspěvky, náhrady a věcné dary</t>
  </si>
  <si>
    <t>Neinv.transfery podnikatel.sub. a nezisk.org.</t>
  </si>
  <si>
    <t>Neinvestiční příspěvky PO</t>
  </si>
  <si>
    <t>Neinvestiční příspěvky ostatním rozpočtům</t>
  </si>
  <si>
    <t>Neinvestiční transfery obyvatelstvu</t>
  </si>
  <si>
    <t>Ostatní neinvestiční výdaje a transfery</t>
  </si>
  <si>
    <t>BĚŽNÉ VÝDAJE</t>
  </si>
  <si>
    <t>Kapitálové výdaje</t>
  </si>
  <si>
    <t>VÝDAJE CELKEM</t>
  </si>
  <si>
    <t>SALDO v rozpočtové skladbě (bez financování)</t>
  </si>
  <si>
    <t>Uhrazené splátky jistin a dluhopisů</t>
  </si>
  <si>
    <t>Přijaté půjčky</t>
  </si>
  <si>
    <t>Změna stavu na bankovních účtech</t>
  </si>
  <si>
    <t>Řízení likvidity</t>
  </si>
  <si>
    <t>FINANCOVÁNÍ</t>
  </si>
  <si>
    <t>PŘÍJMY všechny</t>
  </si>
  <si>
    <t>VÝDAJE všechny</t>
  </si>
  <si>
    <t>SALDO úplné</t>
  </si>
  <si>
    <t>Provozní přebytek</t>
  </si>
  <si>
    <t>Rozdíl provozního přebytku a spl. jistiny</t>
  </si>
  <si>
    <t>Index provozních úspor (v %)</t>
  </si>
  <si>
    <t>Dluhová základna</t>
  </si>
  <si>
    <t>Dluhová služba</t>
  </si>
  <si>
    <t>Dluhová služba / dluhová základna (v %)</t>
  </si>
  <si>
    <t>SVR 2021</t>
  </si>
  <si>
    <t>SVR 2022</t>
  </si>
  <si>
    <t>SVR 2023</t>
  </si>
  <si>
    <t>SVR 2024</t>
  </si>
  <si>
    <t>RU 2019      (leden-září)</t>
  </si>
  <si>
    <t>Návrh rozpočtu 2020</t>
  </si>
  <si>
    <t>Skutečnost 2017</t>
  </si>
  <si>
    <t>Skutečnost 2018</t>
  </si>
  <si>
    <t xml:space="preserve">           Střednědobý výhled Obce Štěpánov na roky 2021 - 2024 v tisících Kč
Obec Štěpánov, Horní 444/7, 783 13 Štěpánov    IČ: 00299511</t>
  </si>
  <si>
    <t>Stav bankovního účtu</t>
  </si>
  <si>
    <t>PŘÍJMY CELKEM (po konsolidaci)</t>
  </si>
  <si>
    <t>VÝDAJE CELKEM (po konsolidaci)</t>
  </si>
  <si>
    <t>Schválen 17.12.2019 ZO, č. usnesení: 9Z/10d/19</t>
  </si>
  <si>
    <t>Střednědobý výhled rozpočtu města Štěpánov na roky 2021 - 2024 v tisících Kč
Město Štěpánov, Horní 444/7, 783 13 Štěpánov    IČ: 00299511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</si>
</sst>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.25"/>
      <name val="Cambria"/>
    </font>
    <font>
      <b/>
      <sz val="11.25"/>
      <name val="Cambria"/>
      <family val="1"/>
      <charset val="238"/>
    </font>
    <font>
      <sz val="11.25"/>
      <color rgb="FF000000"/>
      <name val="Cambria"/>
      <family val="1"/>
      <charset val="238"/>
    </font>
    <font>
      <sz val="11.25"/>
      <color rgb="FF000000"/>
      <name val="Cambr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DCDCDC"/>
      </patternFill>
    </fill>
    <fill>
      <patternFill patternType="solid">
        <fgColor rgb="FFD3D3D3"/>
      </patternFill>
    </fill>
    <fill>
      <patternFill patternType="solid">
        <fgColor rgb="FFC0C0C0"/>
      </patternFill>
    </fill>
    <fill>
      <patternFill patternType="solid">
        <fgColor rgb="FFA9A9A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Protection="1"/>
    <xf numFmtId="3" fontId="0" fillId="0" borderId="0" xfId="0" applyNumberFormat="1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3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3" fontId="1" fillId="2" borderId="1" xfId="0" applyNumberFormat="1" applyFont="1" applyFill="1" applyBorder="1" applyAlignment="1" applyProtection="1">
      <alignment horizontal="center" vertical="center" wrapText="1"/>
    </xf>
    <xf numFmtId="3" fontId="2" fillId="3" borderId="1" xfId="0" applyNumberFormat="1" applyFont="1" applyFill="1" applyBorder="1" applyAlignment="1" applyProtection="1">
      <alignment vertical="center"/>
    </xf>
    <xf numFmtId="49" fontId="2" fillId="3" borderId="1" xfId="0" applyNumberFormat="1" applyFont="1" applyFill="1" applyBorder="1" applyAlignment="1" applyProtection="1">
      <alignment vertical="center"/>
    </xf>
    <xf numFmtId="3" fontId="2" fillId="3" borderId="1" xfId="0" applyNumberFormat="1" applyFont="1" applyFill="1" applyBorder="1" applyAlignment="1" applyProtection="1">
      <alignment vertical="center" wrapText="1"/>
    </xf>
    <xf numFmtId="3" fontId="0" fillId="0" borderId="1" xfId="0" applyNumberFormat="1" applyBorder="1" applyAlignment="1" applyProtection="1">
      <alignment vertical="center"/>
    </xf>
    <xf numFmtId="49" fontId="0" fillId="0" borderId="1" xfId="0" applyNumberFormat="1" applyBorder="1" applyAlignment="1" applyProtection="1">
      <alignment vertical="center"/>
    </xf>
    <xf numFmtId="3" fontId="0" fillId="0" borderId="1" xfId="0" applyNumberFormat="1" applyBorder="1" applyAlignment="1" applyProtection="1">
      <alignment vertical="center" wrapText="1"/>
    </xf>
    <xf numFmtId="3" fontId="2" fillId="4" borderId="1" xfId="0" applyNumberFormat="1" applyFont="1" applyFill="1" applyBorder="1" applyAlignment="1" applyProtection="1">
      <alignment vertical="center"/>
    </xf>
    <xf numFmtId="49" fontId="2" fillId="4" borderId="1" xfId="0" applyNumberFormat="1" applyFont="1" applyFill="1" applyBorder="1" applyAlignment="1" applyProtection="1">
      <alignment vertical="center"/>
    </xf>
    <xf numFmtId="3" fontId="2" fillId="4" borderId="1" xfId="0" applyNumberFormat="1" applyFont="1" applyFill="1" applyBorder="1" applyAlignment="1" applyProtection="1">
      <alignment vertical="center" wrapText="1"/>
    </xf>
    <xf numFmtId="3" fontId="0" fillId="0" borderId="1" xfId="0" applyNumberFormat="1" applyFill="1" applyBorder="1" applyAlignment="1" applyProtection="1">
      <alignment vertical="center"/>
    </xf>
    <xf numFmtId="3" fontId="2" fillId="5" borderId="1" xfId="0" applyNumberFormat="1" applyFont="1" applyFill="1" applyBorder="1" applyAlignment="1" applyProtection="1">
      <alignment vertical="center"/>
    </xf>
    <xf numFmtId="49" fontId="2" fillId="5" borderId="1" xfId="0" applyNumberFormat="1" applyFont="1" applyFill="1" applyBorder="1" applyAlignment="1" applyProtection="1">
      <alignment vertical="center"/>
    </xf>
    <xf numFmtId="3" fontId="2" fillId="5" borderId="1" xfId="0" applyNumberFormat="1" applyFont="1" applyFill="1" applyBorder="1" applyAlignment="1" applyProtection="1">
      <alignment vertical="center" wrapText="1"/>
    </xf>
    <xf numFmtId="3" fontId="2" fillId="6" borderId="1" xfId="0" applyNumberFormat="1" applyFont="1" applyFill="1" applyBorder="1" applyAlignment="1" applyProtection="1">
      <alignment vertical="center"/>
    </xf>
    <xf numFmtId="49" fontId="2" fillId="6" borderId="1" xfId="0" applyNumberFormat="1" applyFont="1" applyFill="1" applyBorder="1" applyAlignment="1" applyProtection="1">
      <alignment vertical="center"/>
    </xf>
    <xf numFmtId="3" fontId="2" fillId="6" borderId="1" xfId="0" applyNumberFormat="1" applyFont="1" applyFill="1" applyBorder="1" applyAlignment="1" applyProtection="1">
      <alignment vertical="center" wrapText="1"/>
    </xf>
    <xf numFmtId="4" fontId="2" fillId="6" borderId="1" xfId="0" applyNumberFormat="1" applyFont="1" applyFill="1" applyBorder="1" applyAlignment="1" applyProtection="1">
      <alignment vertical="center"/>
    </xf>
    <xf numFmtId="4" fontId="2" fillId="6" borderId="1" xfId="0" applyNumberFormat="1" applyFont="1" applyFill="1" applyBorder="1" applyAlignment="1" applyProtection="1">
      <alignment vertical="center" wrapText="1"/>
    </xf>
    <xf numFmtId="4" fontId="2" fillId="4" borderId="1" xfId="0" applyNumberFormat="1" applyFont="1" applyFill="1" applyBorder="1" applyAlignment="1" applyProtection="1">
      <alignment vertical="center"/>
    </xf>
    <xf numFmtId="4" fontId="2" fillId="4" borderId="1" xfId="0" applyNumberFormat="1" applyFont="1" applyFill="1" applyBorder="1" applyAlignment="1" applyProtection="1">
      <alignment vertical="center" wrapText="1"/>
    </xf>
    <xf numFmtId="49" fontId="3" fillId="6" borderId="1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0835640" y="41910"/>
    <xdr:ext cx="523875" cy="638175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35640" y="41910"/>
          <a:ext cx="523875" cy="638175"/>
        </a:xfrm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6511290" y="51435"/>
    <xdr:ext cx="523875" cy="638175"/>
    <xdr:pic>
      <xdr:nvPicPr>
        <xdr:cNvPr id="2" name="Picture 2">
          <a:extLst>
            <a:ext uri="{FF2B5EF4-FFF2-40B4-BE49-F238E27FC236}">
              <a16:creationId xmlns:a16="http://schemas.microsoft.com/office/drawing/2014/main" id="{75C21422-A4E8-4448-BD44-EEEE2AF29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1290" y="51435"/>
          <a:ext cx="523875" cy="638175"/>
        </a:xfrm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8"/>
  <sheetViews>
    <sheetView topLeftCell="A2" zoomScaleNormal="100" workbookViewId="0">
      <selection activeCell="H62" sqref="H62"/>
    </sheetView>
  </sheetViews>
  <sheetFormatPr defaultRowHeight="14.25" x14ac:dyDescent="0.2"/>
  <cols>
    <col min="1" max="1" width="6" style="1" customWidth="1"/>
    <col min="2" max="2" width="43.625" style="2" customWidth="1"/>
    <col min="3" max="10" width="13" style="1" customWidth="1"/>
  </cols>
  <sheetData>
    <row r="1" spans="1:10" ht="57.6" customHeight="1" x14ac:dyDescent="0.2">
      <c r="A1" s="27" t="s">
        <v>65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36.200000000000003" customHeight="1" x14ac:dyDescent="0.2">
      <c r="A2" s="3" t="s">
        <v>0</v>
      </c>
      <c r="B2" s="4" t="s">
        <v>1</v>
      </c>
      <c r="C2" s="5" t="s">
        <v>63</v>
      </c>
      <c r="D2" s="5" t="s">
        <v>64</v>
      </c>
      <c r="E2" s="5" t="s">
        <v>61</v>
      </c>
      <c r="F2" s="5" t="s">
        <v>62</v>
      </c>
      <c r="G2" s="5" t="s">
        <v>57</v>
      </c>
      <c r="H2" s="5" t="s">
        <v>58</v>
      </c>
      <c r="I2" s="5" t="s">
        <v>59</v>
      </c>
      <c r="J2" s="5" t="s">
        <v>60</v>
      </c>
    </row>
    <row r="3" spans="1:10" x14ac:dyDescent="0.2">
      <c r="A3" s="6">
        <v>1</v>
      </c>
      <c r="B3" s="7" t="s">
        <v>2</v>
      </c>
      <c r="C3" s="6">
        <v>47817.677559999996</v>
      </c>
      <c r="D3" s="6">
        <v>53003.29982</v>
      </c>
      <c r="E3" s="6">
        <v>55737</v>
      </c>
      <c r="F3" s="6">
        <v>58794</v>
      </c>
      <c r="G3" s="6">
        <v>61059.576300000001</v>
      </c>
      <c r="H3" s="6">
        <v>62408.65741</v>
      </c>
      <c r="I3" s="6">
        <v>63789.855179999999</v>
      </c>
      <c r="J3" s="8">
        <v>65203.475339999997</v>
      </c>
    </row>
    <row r="4" spans="1:10" hidden="1" x14ac:dyDescent="0.2">
      <c r="A4" s="9">
        <v>2</v>
      </c>
      <c r="B4" s="10" t="s">
        <v>3</v>
      </c>
      <c r="C4" s="9">
        <v>9917.8861099999995</v>
      </c>
      <c r="D4" s="9">
        <v>11463.772730000001</v>
      </c>
      <c r="E4" s="9">
        <v>12815</v>
      </c>
      <c r="F4" s="9">
        <v>13650</v>
      </c>
      <c r="G4" s="9">
        <v>14752.06957</v>
      </c>
      <c r="H4" s="9">
        <v>15120.87131</v>
      </c>
      <c r="I4" s="9">
        <v>15498.89309</v>
      </c>
      <c r="J4" s="11">
        <v>15886.36542</v>
      </c>
    </row>
    <row r="5" spans="1:10" hidden="1" x14ac:dyDescent="0.2">
      <c r="A5" s="9">
        <v>3</v>
      </c>
      <c r="B5" s="10" t="s">
        <v>4</v>
      </c>
      <c r="C5" s="9">
        <v>287.44711999999998</v>
      </c>
      <c r="D5" s="9">
        <v>264.71872000000002</v>
      </c>
      <c r="E5" s="9">
        <v>300</v>
      </c>
      <c r="F5" s="9">
        <v>226</v>
      </c>
      <c r="G5" s="9">
        <v>381.08048000000002</v>
      </c>
      <c r="H5" s="9">
        <v>384.89129000000003</v>
      </c>
      <c r="I5" s="9">
        <v>388.74020000000002</v>
      </c>
      <c r="J5" s="11">
        <v>392.62759999999997</v>
      </c>
    </row>
    <row r="6" spans="1:10" hidden="1" x14ac:dyDescent="0.2">
      <c r="A6" s="9">
        <v>4</v>
      </c>
      <c r="B6" s="10" t="s">
        <v>5</v>
      </c>
      <c r="C6" s="9">
        <v>915.12863000000004</v>
      </c>
      <c r="D6" s="9">
        <v>1046.2514699999999</v>
      </c>
      <c r="E6" s="9">
        <v>995</v>
      </c>
      <c r="F6" s="9">
        <v>1240</v>
      </c>
      <c r="G6" s="9">
        <v>995</v>
      </c>
      <c r="H6" s="9">
        <v>1009.925</v>
      </c>
      <c r="I6" s="9">
        <v>1025.0738699999999</v>
      </c>
      <c r="J6" s="11">
        <v>1040.4499800000001</v>
      </c>
    </row>
    <row r="7" spans="1:10" hidden="1" x14ac:dyDescent="0.2">
      <c r="A7" s="9">
        <v>5</v>
      </c>
      <c r="B7" s="10" t="s">
        <v>6</v>
      </c>
      <c r="C7" s="9">
        <v>9744.2328600000001</v>
      </c>
      <c r="D7" s="9">
        <v>9608.7080299999998</v>
      </c>
      <c r="E7" s="9">
        <v>10329</v>
      </c>
      <c r="F7" s="9">
        <v>10397</v>
      </c>
      <c r="G7" s="9">
        <v>11084.59189</v>
      </c>
      <c r="H7" s="9">
        <v>11361.706690000001</v>
      </c>
      <c r="I7" s="9">
        <v>11645.74936</v>
      </c>
      <c r="J7" s="11">
        <v>11936.89309</v>
      </c>
    </row>
    <row r="8" spans="1:10" hidden="1" x14ac:dyDescent="0.2">
      <c r="A8" s="9">
        <v>6</v>
      </c>
      <c r="B8" s="10" t="s">
        <v>7</v>
      </c>
      <c r="C8" s="9">
        <v>569.80999999999995</v>
      </c>
      <c r="D8" s="9">
        <v>481.27</v>
      </c>
      <c r="E8" s="9">
        <v>600</v>
      </c>
      <c r="F8" s="9">
        <v>600</v>
      </c>
      <c r="G8" s="9">
        <v>600</v>
      </c>
      <c r="H8" s="9">
        <v>600</v>
      </c>
      <c r="I8" s="9">
        <v>600</v>
      </c>
      <c r="J8" s="11">
        <v>600</v>
      </c>
    </row>
    <row r="9" spans="1:10" hidden="1" x14ac:dyDescent="0.2">
      <c r="A9" s="9">
        <v>7</v>
      </c>
      <c r="B9" s="10" t="s">
        <v>8</v>
      </c>
      <c r="C9" s="9">
        <v>19758.464660000001</v>
      </c>
      <c r="D9" s="9">
        <v>23634.35961</v>
      </c>
      <c r="E9" s="9">
        <v>24735</v>
      </c>
      <c r="F9" s="9">
        <v>26370</v>
      </c>
      <c r="G9" s="9">
        <v>27101.521860000001</v>
      </c>
      <c r="H9" s="9">
        <v>27779.05991</v>
      </c>
      <c r="I9" s="9">
        <v>28473.536410000001</v>
      </c>
      <c r="J9" s="11">
        <v>29185.374820000001</v>
      </c>
    </row>
    <row r="10" spans="1:10" hidden="1" x14ac:dyDescent="0.2">
      <c r="A10" s="9">
        <v>8</v>
      </c>
      <c r="B10" s="10" t="s">
        <v>9</v>
      </c>
      <c r="C10" s="9">
        <v>2568.5122999999999</v>
      </c>
      <c r="D10" s="9">
        <v>2662.13906</v>
      </c>
      <c r="E10" s="9">
        <v>2413</v>
      </c>
      <c r="F10" s="9">
        <v>2681</v>
      </c>
      <c r="G10" s="9">
        <v>2421.2925</v>
      </c>
      <c r="H10" s="9">
        <v>2426.1430099999998</v>
      </c>
      <c r="I10" s="9">
        <v>2429.74145</v>
      </c>
      <c r="J10" s="11">
        <v>2431.5624200000002</v>
      </c>
    </row>
    <row r="11" spans="1:10" hidden="1" x14ac:dyDescent="0.2">
      <c r="A11" s="9">
        <v>9</v>
      </c>
      <c r="B11" s="10" t="s">
        <v>10</v>
      </c>
      <c r="C11" s="9">
        <v>291.28500000000003</v>
      </c>
      <c r="D11" s="9">
        <v>222.95</v>
      </c>
      <c r="E11" s="9">
        <v>170</v>
      </c>
      <c r="F11" s="9">
        <v>150</v>
      </c>
      <c r="G11" s="9">
        <v>204.02</v>
      </c>
      <c r="H11" s="9">
        <v>206.06020000000001</v>
      </c>
      <c r="I11" s="9">
        <v>208.1208</v>
      </c>
      <c r="J11" s="11">
        <v>210.20201</v>
      </c>
    </row>
    <row r="12" spans="1:10" hidden="1" x14ac:dyDescent="0.2">
      <c r="A12" s="9">
        <v>10</v>
      </c>
      <c r="B12" s="10" t="s">
        <v>11</v>
      </c>
      <c r="C12" s="9">
        <v>3246.6163799999999</v>
      </c>
      <c r="D12" s="9">
        <v>3273.92434</v>
      </c>
      <c r="E12" s="9">
        <v>3100</v>
      </c>
      <c r="F12" s="9">
        <v>3200</v>
      </c>
      <c r="G12" s="9">
        <v>3200</v>
      </c>
      <c r="H12" s="9">
        <v>3200</v>
      </c>
      <c r="I12" s="9">
        <v>3200</v>
      </c>
      <c r="J12" s="11">
        <v>3200</v>
      </c>
    </row>
    <row r="13" spans="1:10" hidden="1" x14ac:dyDescent="0.2">
      <c r="A13" s="9">
        <v>11</v>
      </c>
      <c r="B13" s="10" t="s">
        <v>12</v>
      </c>
      <c r="C13" s="9">
        <v>518.29449999999997</v>
      </c>
      <c r="D13" s="9">
        <v>345.20585999999997</v>
      </c>
      <c r="E13" s="9">
        <v>280</v>
      </c>
      <c r="F13" s="9">
        <v>280</v>
      </c>
      <c r="G13" s="9">
        <v>320</v>
      </c>
      <c r="H13" s="9">
        <v>320</v>
      </c>
      <c r="I13" s="9">
        <v>320</v>
      </c>
      <c r="J13" s="11">
        <v>320</v>
      </c>
    </row>
    <row r="14" spans="1:10" x14ac:dyDescent="0.2">
      <c r="A14" s="6">
        <v>12</v>
      </c>
      <c r="B14" s="7" t="s">
        <v>13</v>
      </c>
      <c r="C14" s="6">
        <v>4461.9546600000003</v>
      </c>
      <c r="D14" s="6">
        <v>7746.8276400000004</v>
      </c>
      <c r="E14" s="6">
        <v>11692.67</v>
      </c>
      <c r="F14" s="6">
        <v>4821.84</v>
      </c>
      <c r="G14" s="6">
        <v>4533.8146800000004</v>
      </c>
      <c r="H14" s="6">
        <v>4474.4027599999999</v>
      </c>
      <c r="I14" s="6">
        <v>4415.3967700000003</v>
      </c>
      <c r="J14" s="8">
        <v>4356.8007399999997</v>
      </c>
    </row>
    <row r="15" spans="1:10" hidden="1" x14ac:dyDescent="0.2">
      <c r="A15" s="9">
        <v>13</v>
      </c>
      <c r="B15" s="10" t="s">
        <v>14</v>
      </c>
      <c r="C15" s="9">
        <v>2413.0500699999998</v>
      </c>
      <c r="D15" s="9">
        <v>2786.8254999999999</v>
      </c>
      <c r="E15" s="9">
        <v>2160.5</v>
      </c>
      <c r="F15" s="9">
        <v>2070.34</v>
      </c>
      <c r="G15" s="9">
        <v>1900.8988300000001</v>
      </c>
      <c r="H15" s="9">
        <v>1816.40778</v>
      </c>
      <c r="I15" s="9">
        <v>1732.07185</v>
      </c>
      <c r="J15" s="11">
        <v>1647.89256</v>
      </c>
    </row>
    <row r="16" spans="1:10" hidden="1" x14ac:dyDescent="0.2">
      <c r="A16" s="9">
        <v>14</v>
      </c>
      <c r="B16" s="10" t="s">
        <v>15</v>
      </c>
      <c r="C16" s="9">
        <v>1554.4366299999999</v>
      </c>
      <c r="D16" s="9">
        <v>1662.2075199999999</v>
      </c>
      <c r="E16" s="9">
        <v>2406.5</v>
      </c>
      <c r="F16" s="9">
        <v>2543.5</v>
      </c>
      <c r="G16" s="9">
        <v>2487.5138499999998</v>
      </c>
      <c r="H16" s="9">
        <v>2512.3889600000002</v>
      </c>
      <c r="I16" s="9">
        <v>2537.5128399999999</v>
      </c>
      <c r="J16" s="11">
        <v>2562.88798</v>
      </c>
    </row>
    <row r="17" spans="1:10" hidden="1" x14ac:dyDescent="0.2">
      <c r="A17" s="9">
        <v>15</v>
      </c>
      <c r="B17" s="10" t="s">
        <v>16</v>
      </c>
      <c r="C17" s="9">
        <v>22.292490000000001</v>
      </c>
      <c r="D17" s="9">
        <v>94.613960000000006</v>
      </c>
      <c r="E17" s="9">
        <v>20</v>
      </c>
      <c r="F17" s="9">
        <v>20</v>
      </c>
      <c r="G17" s="9">
        <v>20.402000000000001</v>
      </c>
      <c r="H17" s="9">
        <v>20.606020000000001</v>
      </c>
      <c r="I17" s="9">
        <v>20.812080000000002</v>
      </c>
      <c r="J17" s="11">
        <v>21.020199999999999</v>
      </c>
    </row>
    <row r="18" spans="1:10" hidden="1" x14ac:dyDescent="0.2">
      <c r="A18" s="9">
        <v>16</v>
      </c>
      <c r="B18" s="10" t="s">
        <v>17</v>
      </c>
      <c r="C18" s="9">
        <v>104.85</v>
      </c>
      <c r="D18" s="9">
        <v>1841.374</v>
      </c>
      <c r="E18" s="9">
        <v>65</v>
      </c>
      <c r="F18" s="9">
        <v>70</v>
      </c>
      <c r="G18" s="9">
        <v>65</v>
      </c>
      <c r="H18" s="9">
        <v>65</v>
      </c>
      <c r="I18" s="9">
        <v>65</v>
      </c>
      <c r="J18" s="11">
        <v>65</v>
      </c>
    </row>
    <row r="19" spans="1:10" hidden="1" x14ac:dyDescent="0.2">
      <c r="A19" s="9">
        <v>17</v>
      </c>
      <c r="B19" s="10" t="s">
        <v>18</v>
      </c>
      <c r="C19" s="9">
        <v>367.32547</v>
      </c>
      <c r="D19" s="9">
        <v>227.76125999999999</v>
      </c>
      <c r="E19" s="9">
        <v>173.69</v>
      </c>
      <c r="F19" s="9">
        <v>118</v>
      </c>
      <c r="G19" s="9">
        <v>60</v>
      </c>
      <c r="H19" s="9">
        <v>60</v>
      </c>
      <c r="I19" s="9">
        <v>60</v>
      </c>
      <c r="J19" s="11">
        <v>60</v>
      </c>
    </row>
    <row r="20" spans="1:10" hidden="1" x14ac:dyDescent="0.2">
      <c r="A20" s="9">
        <v>18</v>
      </c>
      <c r="B20" s="10" t="s">
        <v>19</v>
      </c>
      <c r="C20" s="9">
        <v>0</v>
      </c>
      <c r="D20" s="9">
        <v>1134.0454</v>
      </c>
      <c r="E20" s="9">
        <v>6866.98</v>
      </c>
      <c r="F20" s="9">
        <v>0</v>
      </c>
      <c r="G20" s="9">
        <v>0</v>
      </c>
      <c r="H20" s="9">
        <v>0</v>
      </c>
      <c r="I20" s="9">
        <v>0</v>
      </c>
      <c r="J20" s="11">
        <v>0</v>
      </c>
    </row>
    <row r="21" spans="1:10" x14ac:dyDescent="0.2">
      <c r="A21" s="12">
        <v>19</v>
      </c>
      <c r="B21" s="13" t="s">
        <v>20</v>
      </c>
      <c r="C21" s="12">
        <v>52279.63222</v>
      </c>
      <c r="D21" s="12">
        <v>60750.127460000003</v>
      </c>
      <c r="E21" s="12">
        <v>67429.67</v>
      </c>
      <c r="F21" s="12">
        <v>63615.839999999997</v>
      </c>
      <c r="G21" s="12">
        <v>65593.390979999996</v>
      </c>
      <c r="H21" s="12">
        <v>66883.060169999997</v>
      </c>
      <c r="I21" s="12">
        <v>68205.251950000005</v>
      </c>
      <c r="J21" s="14">
        <v>69560.276079999996</v>
      </c>
    </row>
    <row r="22" spans="1:10" x14ac:dyDescent="0.2">
      <c r="A22" s="9">
        <v>20</v>
      </c>
      <c r="B22" s="10" t="s">
        <v>21</v>
      </c>
      <c r="C22" s="9">
        <v>3893.6894000000002</v>
      </c>
      <c r="D22" s="9">
        <v>3758.4124700000002</v>
      </c>
      <c r="E22" s="9">
        <v>7534.3316999999997</v>
      </c>
      <c r="F22" s="9">
        <v>2215</v>
      </c>
      <c r="G22" s="9">
        <v>2043.2602999999999</v>
      </c>
      <c r="H22" s="9">
        <v>2063.6928699999999</v>
      </c>
      <c r="I22" s="9">
        <v>2084.3298100000002</v>
      </c>
      <c r="J22" s="11">
        <v>2105.1731199999999</v>
      </c>
    </row>
    <row r="23" spans="1:10" hidden="1" x14ac:dyDescent="0.2">
      <c r="A23" s="9">
        <v>21</v>
      </c>
      <c r="B23" s="10" t="s">
        <v>22</v>
      </c>
      <c r="C23" s="9">
        <v>0</v>
      </c>
      <c r="D23" s="9">
        <v>0</v>
      </c>
      <c r="E23" s="15">
        <v>0</v>
      </c>
      <c r="F23" s="9">
        <v>0</v>
      </c>
      <c r="G23" s="9">
        <v>0</v>
      </c>
      <c r="H23" s="9">
        <v>0</v>
      </c>
      <c r="I23" s="9">
        <v>0</v>
      </c>
      <c r="J23" s="11">
        <v>0</v>
      </c>
    </row>
    <row r="24" spans="1:10" x14ac:dyDescent="0.2">
      <c r="A24" s="16">
        <v>22</v>
      </c>
      <c r="B24" s="17" t="s">
        <v>23</v>
      </c>
      <c r="C24" s="16">
        <v>56173.321620000002</v>
      </c>
      <c r="D24" s="16">
        <v>64508.539929999999</v>
      </c>
      <c r="E24" s="16">
        <v>74964.001699999993</v>
      </c>
      <c r="F24" s="16">
        <v>65830.84</v>
      </c>
      <c r="G24" s="16">
        <v>68036.651280000005</v>
      </c>
      <c r="H24" s="16">
        <v>69346.753039999996</v>
      </c>
      <c r="I24" s="16">
        <v>70689.581760000001</v>
      </c>
      <c r="J24" s="18">
        <v>72065.449200000003</v>
      </c>
    </row>
    <row r="25" spans="1:10" hidden="1" x14ac:dyDescent="0.2">
      <c r="A25" s="9">
        <v>23</v>
      </c>
      <c r="B25" s="10" t="s">
        <v>24</v>
      </c>
      <c r="C25" s="9">
        <v>125.666</v>
      </c>
      <c r="D25" s="9">
        <v>142.98400000000001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11">
        <v>0</v>
      </c>
    </row>
    <row r="26" spans="1:10" x14ac:dyDescent="0.2">
      <c r="A26" s="9">
        <v>24</v>
      </c>
      <c r="B26" s="10" t="s">
        <v>25</v>
      </c>
      <c r="C26" s="9">
        <v>6268.7624699999997</v>
      </c>
      <c r="D26" s="9">
        <v>839.38743999999997</v>
      </c>
      <c r="E26" s="9">
        <v>3468.6622900000002</v>
      </c>
      <c r="F26" s="9">
        <v>0</v>
      </c>
      <c r="G26" s="9">
        <v>0</v>
      </c>
      <c r="H26" s="9">
        <v>0</v>
      </c>
      <c r="I26" s="9">
        <v>0</v>
      </c>
      <c r="J26" s="11">
        <v>0</v>
      </c>
    </row>
    <row r="27" spans="1:10" x14ac:dyDescent="0.2">
      <c r="A27" s="19">
        <v>25</v>
      </c>
      <c r="B27" s="20" t="s">
        <v>26</v>
      </c>
      <c r="C27" s="19">
        <v>62567.750090000001</v>
      </c>
      <c r="D27" s="19">
        <v>65490.911370000002</v>
      </c>
      <c r="E27" s="19">
        <v>78432.663990000001</v>
      </c>
      <c r="F27" s="19">
        <v>65830.84</v>
      </c>
      <c r="G27" s="19">
        <v>68036.651280000005</v>
      </c>
      <c r="H27" s="19">
        <v>69346.753039999996</v>
      </c>
      <c r="I27" s="19">
        <v>70689.581760000001</v>
      </c>
      <c r="J27" s="21">
        <v>72065.449200000003</v>
      </c>
    </row>
    <row r="28" spans="1:10" hidden="1" x14ac:dyDescent="0.2">
      <c r="A28" s="9">
        <v>26</v>
      </c>
      <c r="B28" s="10" t="s">
        <v>27</v>
      </c>
      <c r="C28" s="9">
        <v>13262.023999999999</v>
      </c>
      <c r="D28" s="9">
        <v>14819.436</v>
      </c>
      <c r="E28" s="9">
        <v>17061.241000000002</v>
      </c>
      <c r="F28" s="9">
        <v>18637</v>
      </c>
      <c r="G28" s="9">
        <f t="shared" ref="G28:J32" si="0">F28</f>
        <v>18637</v>
      </c>
      <c r="H28" s="9">
        <f t="shared" si="0"/>
        <v>18637</v>
      </c>
      <c r="I28" s="9">
        <f t="shared" si="0"/>
        <v>18637</v>
      </c>
      <c r="J28" s="11">
        <f t="shared" si="0"/>
        <v>18637</v>
      </c>
    </row>
    <row r="29" spans="1:10" hidden="1" x14ac:dyDescent="0.2">
      <c r="A29" s="9">
        <v>27</v>
      </c>
      <c r="B29" s="10" t="s">
        <v>28</v>
      </c>
      <c r="C29" s="9">
        <v>1758.3294599999999</v>
      </c>
      <c r="D29" s="9">
        <v>1503.54655</v>
      </c>
      <c r="E29" s="9">
        <v>2538.3339999999998</v>
      </c>
      <c r="F29" s="9">
        <v>3391.5</v>
      </c>
      <c r="G29" s="9">
        <f t="shared" si="0"/>
        <v>3391.5</v>
      </c>
      <c r="H29" s="9">
        <f t="shared" si="0"/>
        <v>3391.5</v>
      </c>
      <c r="I29" s="9">
        <f t="shared" si="0"/>
        <v>3391.5</v>
      </c>
      <c r="J29" s="11">
        <f t="shared" si="0"/>
        <v>3391.5</v>
      </c>
    </row>
    <row r="30" spans="1:10" hidden="1" x14ac:dyDescent="0.2">
      <c r="A30" s="9">
        <v>28</v>
      </c>
      <c r="B30" s="10" t="s">
        <v>29</v>
      </c>
      <c r="C30" s="9">
        <v>165.32749000000001</v>
      </c>
      <c r="D30" s="9">
        <v>326.95979999999997</v>
      </c>
      <c r="E30" s="9">
        <v>605</v>
      </c>
      <c r="F30" s="9">
        <v>720</v>
      </c>
      <c r="G30" s="9">
        <f t="shared" si="0"/>
        <v>720</v>
      </c>
      <c r="H30" s="9">
        <f t="shared" si="0"/>
        <v>720</v>
      </c>
      <c r="I30" s="9">
        <f t="shared" si="0"/>
        <v>720</v>
      </c>
      <c r="J30" s="11">
        <f t="shared" si="0"/>
        <v>720</v>
      </c>
    </row>
    <row r="31" spans="1:10" hidden="1" x14ac:dyDescent="0.2">
      <c r="A31" s="9">
        <v>29</v>
      </c>
      <c r="B31" s="10" t="s">
        <v>30</v>
      </c>
      <c r="C31" s="9">
        <v>1455.143</v>
      </c>
      <c r="D31" s="9">
        <v>1592.7673500000001</v>
      </c>
      <c r="E31" s="9">
        <v>1907.4</v>
      </c>
      <c r="F31" s="9">
        <v>2134</v>
      </c>
      <c r="G31" s="9">
        <f t="shared" si="0"/>
        <v>2134</v>
      </c>
      <c r="H31" s="9">
        <f t="shared" si="0"/>
        <v>2134</v>
      </c>
      <c r="I31" s="9">
        <f t="shared" si="0"/>
        <v>2134</v>
      </c>
      <c r="J31" s="11">
        <f t="shared" si="0"/>
        <v>2134</v>
      </c>
    </row>
    <row r="32" spans="1:10" hidden="1" x14ac:dyDescent="0.2">
      <c r="A32" s="9">
        <v>30</v>
      </c>
      <c r="B32" s="10" t="s">
        <v>31</v>
      </c>
      <c r="C32" s="9">
        <v>5859.6217500000002</v>
      </c>
      <c r="D32" s="9">
        <v>6071.0458500000004</v>
      </c>
      <c r="E32" s="9">
        <v>7974.7049999999999</v>
      </c>
      <c r="F32" s="9">
        <v>9132</v>
      </c>
      <c r="G32" s="9">
        <f t="shared" si="0"/>
        <v>9132</v>
      </c>
      <c r="H32" s="9">
        <f t="shared" si="0"/>
        <v>9132</v>
      </c>
      <c r="I32" s="9">
        <f t="shared" si="0"/>
        <v>9132</v>
      </c>
      <c r="J32" s="11">
        <f t="shared" si="0"/>
        <v>9132</v>
      </c>
    </row>
    <row r="33" spans="1:10" hidden="1" x14ac:dyDescent="0.2">
      <c r="A33" s="9">
        <v>31</v>
      </c>
      <c r="B33" s="10" t="s">
        <v>32</v>
      </c>
      <c r="C33" s="9">
        <v>4056.9686799999999</v>
      </c>
      <c r="D33" s="9">
        <v>2653.0589</v>
      </c>
      <c r="E33" s="9">
        <v>3453.2860000000001</v>
      </c>
      <c r="F33" s="9">
        <v>3217</v>
      </c>
      <c r="G33" s="9">
        <f>F33</f>
        <v>3217</v>
      </c>
      <c r="H33" s="9">
        <f>G33</f>
        <v>3217</v>
      </c>
      <c r="I33" s="9">
        <f>G33</f>
        <v>3217</v>
      </c>
      <c r="J33" s="11">
        <f>G33</f>
        <v>3217</v>
      </c>
    </row>
    <row r="34" spans="1:10" hidden="1" x14ac:dyDescent="0.2">
      <c r="A34" s="9">
        <v>32</v>
      </c>
      <c r="B34" s="10" t="s">
        <v>33</v>
      </c>
      <c r="C34" s="9">
        <v>317.33069</v>
      </c>
      <c r="D34" s="9">
        <v>473.55250000000001</v>
      </c>
      <c r="E34" s="9">
        <v>581.40599999999995</v>
      </c>
      <c r="F34" s="9">
        <v>653.5</v>
      </c>
      <c r="G34" s="9">
        <f>F34</f>
        <v>653.5</v>
      </c>
      <c r="H34" s="9">
        <f>F34</f>
        <v>653.5</v>
      </c>
      <c r="I34" s="9">
        <f>F34</f>
        <v>653.5</v>
      </c>
      <c r="J34" s="11">
        <f>F34</f>
        <v>653.5</v>
      </c>
    </row>
    <row r="35" spans="1:10" hidden="1" x14ac:dyDescent="0.2">
      <c r="A35" s="9">
        <v>33</v>
      </c>
      <c r="B35" s="10" t="s">
        <v>34</v>
      </c>
      <c r="C35" s="9">
        <v>490.298</v>
      </c>
      <c r="D35" s="9">
        <v>703.44780000000003</v>
      </c>
      <c r="E35" s="9">
        <v>627.74099999999999</v>
      </c>
      <c r="F35" s="9">
        <v>1037</v>
      </c>
      <c r="G35" s="9">
        <v>1081.3696</v>
      </c>
      <c r="H35" s="9">
        <v>1102.6769899999999</v>
      </c>
      <c r="I35" s="9">
        <v>1124.4105300000001</v>
      </c>
      <c r="J35" s="11">
        <v>1146.57873</v>
      </c>
    </row>
    <row r="36" spans="1:10" hidden="1" x14ac:dyDescent="0.2">
      <c r="A36" s="9">
        <v>34</v>
      </c>
      <c r="B36" s="10" t="s">
        <v>35</v>
      </c>
      <c r="C36" s="9">
        <v>5754.1124</v>
      </c>
      <c r="D36" s="9">
        <v>6292.5391900000004</v>
      </c>
      <c r="E36" s="9">
        <v>9651.3716999999997</v>
      </c>
      <c r="F36" s="9">
        <v>4518</v>
      </c>
      <c r="G36" s="9">
        <v>4537.1844000000001</v>
      </c>
      <c r="H36" s="9">
        <v>4627.9280799999997</v>
      </c>
      <c r="I36" s="9">
        <v>4720.4866400000001</v>
      </c>
      <c r="J36" s="11">
        <v>4814.8963700000004</v>
      </c>
    </row>
    <row r="37" spans="1:10" hidden="1" x14ac:dyDescent="0.2">
      <c r="A37" s="9">
        <v>35</v>
      </c>
      <c r="B37" s="10" t="s">
        <v>36</v>
      </c>
      <c r="C37" s="9">
        <v>45.182940000000002</v>
      </c>
      <c r="D37" s="9">
        <v>1721.49416</v>
      </c>
      <c r="E37" s="9">
        <v>1693.1189999999999</v>
      </c>
      <c r="F37" s="9">
        <v>1763</v>
      </c>
      <c r="G37" s="9">
        <v>1462.9241999999999</v>
      </c>
      <c r="H37" s="9">
        <v>1471.51342</v>
      </c>
      <c r="I37" s="9">
        <v>1471.94613</v>
      </c>
      <c r="J37" s="11">
        <v>1480.6256100000001</v>
      </c>
    </row>
    <row r="38" spans="1:10" hidden="1" x14ac:dyDescent="0.2">
      <c r="A38" s="9">
        <v>36</v>
      </c>
      <c r="B38" s="10" t="s">
        <v>37</v>
      </c>
      <c r="C38" s="9">
        <v>232.79599999999999</v>
      </c>
      <c r="D38" s="9">
        <v>253.94900000000001</v>
      </c>
      <c r="E38" s="9">
        <v>461.4</v>
      </c>
      <c r="F38" s="9">
        <v>326</v>
      </c>
      <c r="G38" s="9">
        <v>335</v>
      </c>
      <c r="H38" s="9">
        <v>335</v>
      </c>
      <c r="I38" s="9">
        <v>335</v>
      </c>
      <c r="J38" s="11">
        <v>335</v>
      </c>
    </row>
    <row r="39" spans="1:10" hidden="1" x14ac:dyDescent="0.2">
      <c r="A39" s="9">
        <v>37</v>
      </c>
      <c r="B39" s="10" t="s">
        <v>38</v>
      </c>
      <c r="C39" s="9">
        <v>0</v>
      </c>
      <c r="D39" s="9">
        <v>4351.0957600000002</v>
      </c>
      <c r="E39" s="9">
        <v>798.37699999999995</v>
      </c>
      <c r="F39" s="9">
        <v>860</v>
      </c>
      <c r="G39" s="9">
        <f>F39</f>
        <v>860</v>
      </c>
      <c r="H39" s="9">
        <f>F39</f>
        <v>860</v>
      </c>
      <c r="I39" s="9">
        <f>G39</f>
        <v>860</v>
      </c>
      <c r="J39" s="11">
        <f>G39</f>
        <v>860</v>
      </c>
    </row>
    <row r="40" spans="1:10" x14ac:dyDescent="0.2">
      <c r="A40" s="16">
        <v>38</v>
      </c>
      <c r="B40" s="17" t="s">
        <v>39</v>
      </c>
      <c r="C40" s="16">
        <v>33397.134409999999</v>
      </c>
      <c r="D40" s="16">
        <v>40762.89286</v>
      </c>
      <c r="E40" s="16">
        <v>47353.380700000002</v>
      </c>
      <c r="F40" s="16">
        <v>46389</v>
      </c>
      <c r="G40" s="16">
        <f>SUM(G28:G39)</f>
        <v>46161.478199999998</v>
      </c>
      <c r="H40" s="16">
        <f>SUM(H28:H39)</f>
        <v>46282.118490000001</v>
      </c>
      <c r="I40" s="16">
        <f>SUM(I28:I39)</f>
        <v>46396.8433</v>
      </c>
      <c r="J40" s="18">
        <f>SUM(J28:J39)</f>
        <v>46522.100710000006</v>
      </c>
    </row>
    <row r="41" spans="1:10" x14ac:dyDescent="0.2">
      <c r="A41" s="16">
        <v>39</v>
      </c>
      <c r="B41" s="17" t="s">
        <v>40</v>
      </c>
      <c r="C41" s="16">
        <v>30980.08063</v>
      </c>
      <c r="D41" s="16">
        <v>36309.464720000004</v>
      </c>
      <c r="E41" s="16">
        <v>55668.668290000001</v>
      </c>
      <c r="F41" s="16">
        <v>41420</v>
      </c>
      <c r="G41" s="16">
        <v>25000</v>
      </c>
      <c r="H41" s="16">
        <v>20000</v>
      </c>
      <c r="I41" s="16">
        <v>20000</v>
      </c>
      <c r="J41" s="18">
        <v>20000</v>
      </c>
    </row>
    <row r="42" spans="1:10" x14ac:dyDescent="0.2">
      <c r="A42" s="19">
        <v>40</v>
      </c>
      <c r="B42" s="20" t="s">
        <v>41</v>
      </c>
      <c r="C42" s="19">
        <v>64377.215040000003</v>
      </c>
      <c r="D42" s="19">
        <v>77072.357579999996</v>
      </c>
      <c r="E42" s="19">
        <v>103022.04899</v>
      </c>
      <c r="F42" s="19">
        <v>87809</v>
      </c>
      <c r="G42" s="19">
        <f>SUM(G40:G41)</f>
        <v>71161.478199999998</v>
      </c>
      <c r="H42" s="19">
        <f t="shared" ref="H42:J42" si="1">SUM(H40:H41)</f>
        <v>66282.118489999993</v>
      </c>
      <c r="I42" s="19">
        <f t="shared" si="1"/>
        <v>66396.843300000008</v>
      </c>
      <c r="J42" s="19">
        <f t="shared" si="1"/>
        <v>66522.100709999999</v>
      </c>
    </row>
    <row r="43" spans="1:10" x14ac:dyDescent="0.2">
      <c r="A43" s="12">
        <v>41</v>
      </c>
      <c r="B43" s="13" t="s">
        <v>42</v>
      </c>
      <c r="C43" s="12">
        <v>-1809.46495</v>
      </c>
      <c r="D43" s="12">
        <v>-11581.44621</v>
      </c>
      <c r="E43" s="12">
        <v>-24589.384999999998</v>
      </c>
      <c r="F43" s="12">
        <f>F27-F42</f>
        <v>-21978.160000000003</v>
      </c>
      <c r="G43" s="12">
        <f>G27-G42</f>
        <v>-3124.8269199999922</v>
      </c>
      <c r="H43" s="12">
        <f t="shared" ref="H43:J43" si="2">H27-H42</f>
        <v>3064.6345500000025</v>
      </c>
      <c r="I43" s="12">
        <f t="shared" si="2"/>
        <v>4292.7384599999932</v>
      </c>
      <c r="J43" s="12">
        <f t="shared" si="2"/>
        <v>5543.3484900000039</v>
      </c>
    </row>
    <row r="44" spans="1:10" x14ac:dyDescent="0.2">
      <c r="A44" s="9">
        <v>42</v>
      </c>
      <c r="B44" s="10" t="s">
        <v>43</v>
      </c>
      <c r="C44" s="9">
        <v>911.18287999999995</v>
      </c>
      <c r="D44" s="9">
        <v>2735.73</v>
      </c>
      <c r="E44" s="9">
        <v>3722.78</v>
      </c>
      <c r="F44" s="9">
        <v>3610</v>
      </c>
      <c r="G44" s="9">
        <v>3599.04</v>
      </c>
      <c r="H44" s="9">
        <v>3599.04</v>
      </c>
      <c r="I44" s="9">
        <v>3599.04</v>
      </c>
      <c r="J44" s="11">
        <v>3599.04</v>
      </c>
    </row>
    <row r="45" spans="1:10" x14ac:dyDescent="0.2">
      <c r="A45" s="9">
        <v>43</v>
      </c>
      <c r="B45" s="10" t="s">
        <v>44</v>
      </c>
      <c r="C45" s="9">
        <v>2628.7683200000001</v>
      </c>
      <c r="D45" s="9">
        <v>18493.537810000002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11">
        <v>0</v>
      </c>
    </row>
    <row r="46" spans="1:10" x14ac:dyDescent="0.2">
      <c r="A46" s="9">
        <v>44</v>
      </c>
      <c r="B46" s="10" t="s">
        <v>45</v>
      </c>
      <c r="C46" s="9">
        <v>0</v>
      </c>
      <c r="D46" s="9">
        <v>0</v>
      </c>
      <c r="E46" s="9">
        <v>28312.165000000001</v>
      </c>
      <c r="F46" s="9">
        <f>F44-F43</f>
        <v>25588.160000000003</v>
      </c>
      <c r="G46" s="9">
        <f>G44-G43</f>
        <v>6723.8669199999922</v>
      </c>
      <c r="H46" s="9">
        <f t="shared" ref="H46:J46" si="3">H44-H43</f>
        <v>534.40544999999747</v>
      </c>
      <c r="I46" s="9">
        <f t="shared" si="3"/>
        <v>-693.69845999999325</v>
      </c>
      <c r="J46" s="9">
        <f t="shared" si="3"/>
        <v>-1944.308490000004</v>
      </c>
    </row>
    <row r="47" spans="1:10" hidden="1" x14ac:dyDescent="0.2">
      <c r="A47" s="9">
        <v>45</v>
      </c>
      <c r="B47" s="10" t="s">
        <v>46</v>
      </c>
      <c r="C47" s="9">
        <v>-1476.62104</v>
      </c>
      <c r="D47" s="9">
        <v>523.05388000000005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11">
        <v>0</v>
      </c>
    </row>
    <row r="48" spans="1:10" x14ac:dyDescent="0.2">
      <c r="A48" s="16">
        <v>46</v>
      </c>
      <c r="B48" s="17" t="s">
        <v>47</v>
      </c>
      <c r="C48" s="16">
        <v>240.96440000000001</v>
      </c>
      <c r="D48" s="16">
        <v>16280.86169</v>
      </c>
      <c r="E48" s="16">
        <v>24589.384999999998</v>
      </c>
      <c r="F48" s="16">
        <v>21978.16</v>
      </c>
      <c r="G48" s="16">
        <v>-3599.04</v>
      </c>
      <c r="H48" s="16">
        <v>-3599.04</v>
      </c>
      <c r="I48" s="16">
        <v>-3599.04</v>
      </c>
      <c r="J48" s="18">
        <v>-3599.04</v>
      </c>
    </row>
    <row r="49" spans="1:10" hidden="1" x14ac:dyDescent="0.2">
      <c r="A49" s="6">
        <v>47</v>
      </c>
      <c r="B49" s="7" t="s">
        <v>48</v>
      </c>
      <c r="C49" s="6">
        <v>65196.518409999997</v>
      </c>
      <c r="D49" s="6">
        <v>84507.503060000003</v>
      </c>
      <c r="E49" s="6">
        <v>106744.82898999999</v>
      </c>
      <c r="F49" s="6">
        <v>91419</v>
      </c>
      <c r="G49" s="6">
        <v>68036.651280000005</v>
      </c>
      <c r="H49" s="6">
        <v>69346.753039999996</v>
      </c>
      <c r="I49" s="6">
        <v>70689.581760000001</v>
      </c>
      <c r="J49" s="8">
        <v>72065.449200000003</v>
      </c>
    </row>
    <row r="50" spans="1:10" hidden="1" x14ac:dyDescent="0.2">
      <c r="A50" s="6">
        <v>48</v>
      </c>
      <c r="B50" s="7" t="s">
        <v>49</v>
      </c>
      <c r="C50" s="6">
        <v>66765.018960000001</v>
      </c>
      <c r="D50" s="6">
        <v>79808.087580000007</v>
      </c>
      <c r="E50" s="6">
        <v>106744.82898999999</v>
      </c>
      <c r="F50" s="6">
        <v>91419</v>
      </c>
      <c r="G50" s="6">
        <v>67267.017800000001</v>
      </c>
      <c r="H50" s="6">
        <v>42807.840049999999</v>
      </c>
      <c r="I50" s="6">
        <v>43350.412239999998</v>
      </c>
      <c r="J50" s="8">
        <v>43911.80747</v>
      </c>
    </row>
    <row r="51" spans="1:10" hidden="1" x14ac:dyDescent="0.2">
      <c r="A51" s="12">
        <v>49</v>
      </c>
      <c r="B51" s="13" t="s">
        <v>50</v>
      </c>
      <c r="C51" s="12">
        <v>-1568.50055</v>
      </c>
      <c r="D51" s="12">
        <v>4699.4154799999997</v>
      </c>
      <c r="E51" s="12">
        <v>0</v>
      </c>
      <c r="F51" s="12">
        <v>0</v>
      </c>
      <c r="G51" s="12">
        <v>769.63347999999996</v>
      </c>
      <c r="H51" s="12">
        <v>26538.912990000001</v>
      </c>
      <c r="I51" s="12">
        <v>27339.169519999999</v>
      </c>
      <c r="J51" s="14">
        <v>28153.641729999999</v>
      </c>
    </row>
    <row r="52" spans="1:10" hidden="1" x14ac:dyDescent="0.2">
      <c r="A52" s="16">
        <v>50</v>
      </c>
      <c r="B52" s="17" t="s">
        <v>51</v>
      </c>
      <c r="C52" s="16">
        <v>22776.18721</v>
      </c>
      <c r="D52" s="16">
        <v>23745.647069999999</v>
      </c>
      <c r="E52" s="16">
        <v>27610.620999999999</v>
      </c>
      <c r="F52" s="16">
        <v>19441.84</v>
      </c>
      <c r="G52" s="16">
        <v>29368.673480000001</v>
      </c>
      <c r="H52" s="16">
        <v>30138.952990000002</v>
      </c>
      <c r="I52" s="16">
        <v>30939.20952</v>
      </c>
      <c r="J52" s="18">
        <v>31753.68173</v>
      </c>
    </row>
    <row r="53" spans="1:10" hidden="1" x14ac:dyDescent="0.2">
      <c r="A53" s="16">
        <v>51</v>
      </c>
      <c r="B53" s="17" t="s">
        <v>52</v>
      </c>
      <c r="C53" s="16">
        <v>21865.00433</v>
      </c>
      <c r="D53" s="16">
        <v>21009.91707</v>
      </c>
      <c r="E53" s="16">
        <v>23887.841</v>
      </c>
      <c r="F53" s="16">
        <v>15831.84</v>
      </c>
      <c r="G53" s="16">
        <v>25769.63348</v>
      </c>
      <c r="H53" s="16">
        <v>26539.912990000001</v>
      </c>
      <c r="I53" s="16">
        <v>27340.169519999999</v>
      </c>
      <c r="J53" s="18">
        <v>28154.641729999999</v>
      </c>
    </row>
    <row r="54" spans="1:10" hidden="1" x14ac:dyDescent="0.2">
      <c r="A54" s="19">
        <v>52</v>
      </c>
      <c r="B54" s="20" t="s">
        <v>53</v>
      </c>
      <c r="C54" s="22">
        <v>40.546270993329948</v>
      </c>
      <c r="D54" s="22">
        <v>36.810082968498527</v>
      </c>
      <c r="E54" s="22">
        <v>36.831839781573457</v>
      </c>
      <c r="F54" s="22">
        <v>29.53302737744194</v>
      </c>
      <c r="G54" s="22">
        <v>43.165959710649652</v>
      </c>
      <c r="H54" s="22">
        <v>43.461231663745679</v>
      </c>
      <c r="I54" s="22">
        <v>43.767707701316581</v>
      </c>
      <c r="J54" s="23">
        <v>44.062282387049912</v>
      </c>
    </row>
    <row r="55" spans="1:10" hidden="1" x14ac:dyDescent="0.2">
      <c r="A55" s="9">
        <v>53</v>
      </c>
      <c r="B55" s="10" t="s">
        <v>54</v>
      </c>
      <c r="C55" s="9">
        <v>62567.750090000001</v>
      </c>
      <c r="D55" s="9">
        <v>65490.911370000002</v>
      </c>
      <c r="E55" s="9">
        <v>78432.663990000001</v>
      </c>
      <c r="F55" s="9">
        <v>65830.84</v>
      </c>
      <c r="G55" s="9">
        <v>68036.651280000005</v>
      </c>
      <c r="H55" s="9">
        <v>69346.753039999996</v>
      </c>
      <c r="I55" s="9">
        <v>70689.581760000001</v>
      </c>
      <c r="J55" s="11">
        <v>72065.449200000003</v>
      </c>
    </row>
    <row r="56" spans="1:10" hidden="1" x14ac:dyDescent="0.2">
      <c r="A56" s="9">
        <v>54</v>
      </c>
      <c r="B56" s="10" t="s">
        <v>55</v>
      </c>
      <c r="C56" s="9">
        <v>1076.51037</v>
      </c>
      <c r="D56" s="9">
        <v>3062.6898000000001</v>
      </c>
      <c r="E56" s="9">
        <v>4327.78</v>
      </c>
      <c r="F56" s="9">
        <v>4330</v>
      </c>
      <c r="G56" s="9">
        <v>4082.87</v>
      </c>
      <c r="H56" s="9">
        <v>4022.16</v>
      </c>
      <c r="I56" s="9">
        <v>3961.45</v>
      </c>
      <c r="J56" s="11">
        <v>3900.74</v>
      </c>
    </row>
    <row r="57" spans="1:10" hidden="1" x14ac:dyDescent="0.2">
      <c r="A57" s="12">
        <v>55</v>
      </c>
      <c r="B57" s="13" t="s">
        <v>56</v>
      </c>
      <c r="C57" s="24">
        <v>1.7205515116837407</v>
      </c>
      <c r="D57" s="24">
        <v>4.6765111920597784</v>
      </c>
      <c r="E57" s="24">
        <v>5.5178286441370687</v>
      </c>
      <c r="F57" s="24">
        <v>6.5774643009264349</v>
      </c>
      <c r="G57" s="24">
        <v>6.0009861202563286</v>
      </c>
      <c r="H57" s="24">
        <v>5.8000696841277808</v>
      </c>
      <c r="I57" s="24">
        <v>5.6040082588826454</v>
      </c>
      <c r="J57" s="25">
        <v>5.4127741425359766</v>
      </c>
    </row>
    <row r="58" spans="1:10" x14ac:dyDescent="0.2">
      <c r="A58" s="9"/>
      <c r="B58" s="10" t="s">
        <v>66</v>
      </c>
      <c r="C58" s="9"/>
      <c r="D58" s="9"/>
      <c r="E58" s="9"/>
      <c r="F58" s="9">
        <f>58000-F46</f>
        <v>32411.839999999997</v>
      </c>
      <c r="G58" s="9">
        <f>F58-G46</f>
        <v>25687.973080000003</v>
      </c>
      <c r="H58" s="9">
        <f>G58-H46</f>
        <v>25153.567630000005</v>
      </c>
      <c r="I58" s="9">
        <f>H58-I46</f>
        <v>25847.266089999997</v>
      </c>
      <c r="J58" s="9">
        <f>I58-J46</f>
        <v>27791.57458</v>
      </c>
    </row>
  </sheetData>
  <mergeCells count="1">
    <mergeCell ref="A1:J1"/>
  </mergeCells>
  <pageMargins left="0.19685039369791668" right="0.19685039369791668" top="0.19685039369791668" bottom="0.39370078739583336" header="0.19685039369791668" footer="0.19685039369791668"/>
  <pageSetup paperSize="9" fitToHeight="0" orientation="landscape" verticalDpi="0" r:id="rId1"/>
  <headerFooter>
    <oddFooter>&amp;R&amp;D (str. &amp;P z &amp;N)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72E57-DB42-4968-A6D2-50325B1E49C3}">
  <sheetPr>
    <pageSetUpPr fitToPage="1"/>
  </sheetPr>
  <dimension ref="A1:J60"/>
  <sheetViews>
    <sheetView tabSelected="1" topLeftCell="B1" zoomScaleNormal="100" workbookViewId="0">
      <selection activeCell="B24" sqref="B24"/>
    </sheetView>
  </sheetViews>
  <sheetFormatPr defaultRowHeight="14.25" x14ac:dyDescent="0.2"/>
  <cols>
    <col min="1" max="1" width="6" style="1" hidden="1" customWidth="1"/>
    <col min="2" max="2" width="43.625" style="2" customWidth="1"/>
    <col min="3" max="6" width="13" style="1" hidden="1" customWidth="1"/>
    <col min="7" max="10" width="13" style="1" customWidth="1"/>
  </cols>
  <sheetData>
    <row r="1" spans="1:10" ht="57.6" customHeight="1" x14ac:dyDescent="0.2">
      <c r="A1" s="27" t="s">
        <v>70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41.25" customHeight="1" x14ac:dyDescent="0.2">
      <c r="A2" s="3" t="s">
        <v>0</v>
      </c>
      <c r="B2" s="4" t="s">
        <v>1</v>
      </c>
      <c r="C2" s="5" t="s">
        <v>63</v>
      </c>
      <c r="D2" s="5" t="s">
        <v>64</v>
      </c>
      <c r="E2" s="5" t="s">
        <v>61</v>
      </c>
      <c r="F2" s="5" t="s">
        <v>62</v>
      </c>
      <c r="G2" s="5" t="s">
        <v>57</v>
      </c>
      <c r="H2" s="5" t="s">
        <v>58</v>
      </c>
      <c r="I2" s="5" t="s">
        <v>59</v>
      </c>
      <c r="J2" s="5" t="s">
        <v>60</v>
      </c>
    </row>
    <row r="3" spans="1:10" x14ac:dyDescent="0.2">
      <c r="A3" s="6">
        <v>1</v>
      </c>
      <c r="B3" s="7" t="s">
        <v>2</v>
      </c>
      <c r="C3" s="6">
        <v>47817.677559999996</v>
      </c>
      <c r="D3" s="6">
        <v>53003.29982</v>
      </c>
      <c r="E3" s="6">
        <v>55737</v>
      </c>
      <c r="F3" s="6">
        <v>58794</v>
      </c>
      <c r="G3" s="6">
        <v>61059.576300000001</v>
      </c>
      <c r="H3" s="6">
        <v>62408.65741</v>
      </c>
      <c r="I3" s="6">
        <v>63789.855179999999</v>
      </c>
      <c r="J3" s="8">
        <v>65203.475339999997</v>
      </c>
    </row>
    <row r="4" spans="1:10" hidden="1" x14ac:dyDescent="0.2">
      <c r="A4" s="9">
        <v>2</v>
      </c>
      <c r="B4" s="10" t="s">
        <v>3</v>
      </c>
      <c r="C4" s="9">
        <v>9917.8861099999995</v>
      </c>
      <c r="D4" s="9">
        <v>11463.772730000001</v>
      </c>
      <c r="E4" s="9">
        <v>12815</v>
      </c>
      <c r="F4" s="9">
        <v>13650</v>
      </c>
      <c r="G4" s="9">
        <v>14752.06957</v>
      </c>
      <c r="H4" s="9">
        <v>15120.87131</v>
      </c>
      <c r="I4" s="9">
        <v>15498.89309</v>
      </c>
      <c r="J4" s="11">
        <v>15886.36542</v>
      </c>
    </row>
    <row r="5" spans="1:10" hidden="1" x14ac:dyDescent="0.2">
      <c r="A5" s="9">
        <v>3</v>
      </c>
      <c r="B5" s="10" t="s">
        <v>4</v>
      </c>
      <c r="C5" s="9">
        <v>287.44711999999998</v>
      </c>
      <c r="D5" s="9">
        <v>264.71872000000002</v>
      </c>
      <c r="E5" s="9">
        <v>300</v>
      </c>
      <c r="F5" s="9">
        <v>226</v>
      </c>
      <c r="G5" s="9">
        <v>381.08048000000002</v>
      </c>
      <c r="H5" s="9">
        <v>384.89129000000003</v>
      </c>
      <c r="I5" s="9">
        <v>388.74020000000002</v>
      </c>
      <c r="J5" s="11">
        <v>392.62759999999997</v>
      </c>
    </row>
    <row r="6" spans="1:10" hidden="1" x14ac:dyDescent="0.2">
      <c r="A6" s="9">
        <v>4</v>
      </c>
      <c r="B6" s="10" t="s">
        <v>5</v>
      </c>
      <c r="C6" s="9">
        <v>915.12863000000004</v>
      </c>
      <c r="D6" s="9">
        <v>1046.2514699999999</v>
      </c>
      <c r="E6" s="9">
        <v>995</v>
      </c>
      <c r="F6" s="9">
        <v>1240</v>
      </c>
      <c r="G6" s="9">
        <v>995</v>
      </c>
      <c r="H6" s="9">
        <v>1009.925</v>
      </c>
      <c r="I6" s="9">
        <v>1025.0738699999999</v>
      </c>
      <c r="J6" s="11">
        <v>1040.4499800000001</v>
      </c>
    </row>
    <row r="7" spans="1:10" hidden="1" x14ac:dyDescent="0.2">
      <c r="A7" s="9">
        <v>5</v>
      </c>
      <c r="B7" s="10" t="s">
        <v>6</v>
      </c>
      <c r="C7" s="9">
        <v>9744.2328600000001</v>
      </c>
      <c r="D7" s="9">
        <v>9608.7080299999998</v>
      </c>
      <c r="E7" s="9">
        <v>10329</v>
      </c>
      <c r="F7" s="9">
        <v>10397</v>
      </c>
      <c r="G7" s="9">
        <v>11084.59189</v>
      </c>
      <c r="H7" s="9">
        <v>11361.706690000001</v>
      </c>
      <c r="I7" s="9">
        <v>11645.74936</v>
      </c>
      <c r="J7" s="11">
        <v>11936.89309</v>
      </c>
    </row>
    <row r="8" spans="1:10" hidden="1" x14ac:dyDescent="0.2">
      <c r="A8" s="9">
        <v>6</v>
      </c>
      <c r="B8" s="10" t="s">
        <v>7</v>
      </c>
      <c r="C8" s="9">
        <v>569.80999999999995</v>
      </c>
      <c r="D8" s="9">
        <v>481.27</v>
      </c>
      <c r="E8" s="9">
        <v>600</v>
      </c>
      <c r="F8" s="9">
        <v>600</v>
      </c>
      <c r="G8" s="9">
        <v>600</v>
      </c>
      <c r="H8" s="9">
        <v>600</v>
      </c>
      <c r="I8" s="9">
        <v>600</v>
      </c>
      <c r="J8" s="11">
        <v>600</v>
      </c>
    </row>
    <row r="9" spans="1:10" hidden="1" x14ac:dyDescent="0.2">
      <c r="A9" s="9">
        <v>7</v>
      </c>
      <c r="B9" s="10" t="s">
        <v>8</v>
      </c>
      <c r="C9" s="9">
        <v>19758.464660000001</v>
      </c>
      <c r="D9" s="9">
        <v>23634.35961</v>
      </c>
      <c r="E9" s="9">
        <v>24735</v>
      </c>
      <c r="F9" s="9">
        <v>26370</v>
      </c>
      <c r="G9" s="9">
        <v>27101.521860000001</v>
      </c>
      <c r="H9" s="9">
        <v>27779.05991</v>
      </c>
      <c r="I9" s="9">
        <v>28473.536410000001</v>
      </c>
      <c r="J9" s="11">
        <v>29185.374820000001</v>
      </c>
    </row>
    <row r="10" spans="1:10" hidden="1" x14ac:dyDescent="0.2">
      <c r="A10" s="9">
        <v>8</v>
      </c>
      <c r="B10" s="10" t="s">
        <v>9</v>
      </c>
      <c r="C10" s="9">
        <v>2568.5122999999999</v>
      </c>
      <c r="D10" s="9">
        <v>2662.13906</v>
      </c>
      <c r="E10" s="9">
        <v>2413</v>
      </c>
      <c r="F10" s="9">
        <v>2681</v>
      </c>
      <c r="G10" s="9">
        <v>2421.2925</v>
      </c>
      <c r="H10" s="9">
        <v>2426.1430099999998</v>
      </c>
      <c r="I10" s="9">
        <v>2429.74145</v>
      </c>
      <c r="J10" s="11">
        <v>2431.5624200000002</v>
      </c>
    </row>
    <row r="11" spans="1:10" hidden="1" x14ac:dyDescent="0.2">
      <c r="A11" s="9">
        <v>9</v>
      </c>
      <c r="B11" s="10" t="s">
        <v>10</v>
      </c>
      <c r="C11" s="9">
        <v>291.28500000000003</v>
      </c>
      <c r="D11" s="9">
        <v>222.95</v>
      </c>
      <c r="E11" s="9">
        <v>170</v>
      </c>
      <c r="F11" s="9">
        <v>150</v>
      </c>
      <c r="G11" s="9">
        <v>204.02</v>
      </c>
      <c r="H11" s="9">
        <v>206.06020000000001</v>
      </c>
      <c r="I11" s="9">
        <v>208.1208</v>
      </c>
      <c r="J11" s="11">
        <v>210.20201</v>
      </c>
    </row>
    <row r="12" spans="1:10" hidden="1" x14ac:dyDescent="0.2">
      <c r="A12" s="9">
        <v>10</v>
      </c>
      <c r="B12" s="10" t="s">
        <v>11</v>
      </c>
      <c r="C12" s="9">
        <v>3246.6163799999999</v>
      </c>
      <c r="D12" s="9">
        <v>3273.92434</v>
      </c>
      <c r="E12" s="9">
        <v>3100</v>
      </c>
      <c r="F12" s="9">
        <v>3200</v>
      </c>
      <c r="G12" s="9">
        <v>3200</v>
      </c>
      <c r="H12" s="9">
        <v>3200</v>
      </c>
      <c r="I12" s="9">
        <v>3200</v>
      </c>
      <c r="J12" s="11">
        <v>3200</v>
      </c>
    </row>
    <row r="13" spans="1:10" hidden="1" x14ac:dyDescent="0.2">
      <c r="A13" s="9">
        <v>11</v>
      </c>
      <c r="B13" s="10" t="s">
        <v>12</v>
      </c>
      <c r="C13" s="9">
        <v>518.29449999999997</v>
      </c>
      <c r="D13" s="9">
        <v>345.20585999999997</v>
      </c>
      <c r="E13" s="9">
        <v>280</v>
      </c>
      <c r="F13" s="9">
        <v>280</v>
      </c>
      <c r="G13" s="9">
        <v>320</v>
      </c>
      <c r="H13" s="9">
        <v>320</v>
      </c>
      <c r="I13" s="9">
        <v>320</v>
      </c>
      <c r="J13" s="11">
        <v>320</v>
      </c>
    </row>
    <row r="14" spans="1:10" x14ac:dyDescent="0.2">
      <c r="A14" s="6">
        <v>12</v>
      </c>
      <c r="B14" s="7" t="s">
        <v>13</v>
      </c>
      <c r="C14" s="6">
        <v>4461.9546600000003</v>
      </c>
      <c r="D14" s="6">
        <v>7746.8276400000004</v>
      </c>
      <c r="E14" s="6">
        <v>11692.67</v>
      </c>
      <c r="F14" s="6">
        <v>4821.84</v>
      </c>
      <c r="G14" s="6">
        <v>4533.8146800000004</v>
      </c>
      <c r="H14" s="6">
        <v>4474.4027599999999</v>
      </c>
      <c r="I14" s="6">
        <v>4415.3967700000003</v>
      </c>
      <c r="J14" s="8">
        <v>4356.8007399999997</v>
      </c>
    </row>
    <row r="15" spans="1:10" hidden="1" x14ac:dyDescent="0.2">
      <c r="A15" s="9">
        <v>13</v>
      </c>
      <c r="B15" s="10" t="s">
        <v>14</v>
      </c>
      <c r="C15" s="9">
        <v>2413.0500699999998</v>
      </c>
      <c r="D15" s="9">
        <v>2786.8254999999999</v>
      </c>
      <c r="E15" s="9">
        <v>2160.5</v>
      </c>
      <c r="F15" s="9">
        <v>2070.34</v>
      </c>
      <c r="G15" s="9">
        <v>1900.8988300000001</v>
      </c>
      <c r="H15" s="9">
        <v>1816.40778</v>
      </c>
      <c r="I15" s="9">
        <v>1732.07185</v>
      </c>
      <c r="J15" s="11">
        <v>1647.89256</v>
      </c>
    </row>
    <row r="16" spans="1:10" hidden="1" x14ac:dyDescent="0.2">
      <c r="A16" s="9">
        <v>14</v>
      </c>
      <c r="B16" s="10" t="s">
        <v>15</v>
      </c>
      <c r="C16" s="9">
        <v>1554.4366299999999</v>
      </c>
      <c r="D16" s="9">
        <v>1662.2075199999999</v>
      </c>
      <c r="E16" s="9">
        <v>2406.5</v>
      </c>
      <c r="F16" s="9">
        <v>2543.5</v>
      </c>
      <c r="G16" s="9">
        <v>2487.5138499999998</v>
      </c>
      <c r="H16" s="9">
        <v>2512.3889600000002</v>
      </c>
      <c r="I16" s="9">
        <v>2537.5128399999999</v>
      </c>
      <c r="J16" s="11">
        <v>2562.88798</v>
      </c>
    </row>
    <row r="17" spans="1:10" hidden="1" x14ac:dyDescent="0.2">
      <c r="A17" s="9">
        <v>15</v>
      </c>
      <c r="B17" s="10" t="s">
        <v>16</v>
      </c>
      <c r="C17" s="9">
        <v>22.292490000000001</v>
      </c>
      <c r="D17" s="9">
        <v>94.613960000000006</v>
      </c>
      <c r="E17" s="9">
        <v>20</v>
      </c>
      <c r="F17" s="9">
        <v>20</v>
      </c>
      <c r="G17" s="9">
        <v>20.402000000000001</v>
      </c>
      <c r="H17" s="9">
        <v>20.606020000000001</v>
      </c>
      <c r="I17" s="9">
        <v>20.812080000000002</v>
      </c>
      <c r="J17" s="11">
        <v>21.020199999999999</v>
      </c>
    </row>
    <row r="18" spans="1:10" hidden="1" x14ac:dyDescent="0.2">
      <c r="A18" s="9">
        <v>16</v>
      </c>
      <c r="B18" s="10" t="s">
        <v>17</v>
      </c>
      <c r="C18" s="9">
        <v>104.85</v>
      </c>
      <c r="D18" s="9">
        <v>1841.374</v>
      </c>
      <c r="E18" s="9">
        <v>65</v>
      </c>
      <c r="F18" s="9">
        <v>70</v>
      </c>
      <c r="G18" s="9">
        <v>65</v>
      </c>
      <c r="H18" s="9">
        <v>65</v>
      </c>
      <c r="I18" s="9">
        <v>65</v>
      </c>
      <c r="J18" s="11">
        <v>65</v>
      </c>
    </row>
    <row r="19" spans="1:10" hidden="1" x14ac:dyDescent="0.2">
      <c r="A19" s="9">
        <v>17</v>
      </c>
      <c r="B19" s="10" t="s">
        <v>18</v>
      </c>
      <c r="C19" s="9">
        <v>367.32547</v>
      </c>
      <c r="D19" s="9">
        <v>227.76125999999999</v>
      </c>
      <c r="E19" s="9">
        <v>173.69</v>
      </c>
      <c r="F19" s="9">
        <v>118</v>
      </c>
      <c r="G19" s="9">
        <v>60</v>
      </c>
      <c r="H19" s="9">
        <v>60</v>
      </c>
      <c r="I19" s="9">
        <v>60</v>
      </c>
      <c r="J19" s="11">
        <v>60</v>
      </c>
    </row>
    <row r="20" spans="1:10" hidden="1" x14ac:dyDescent="0.2">
      <c r="A20" s="9">
        <v>18</v>
      </c>
      <c r="B20" s="10" t="s">
        <v>19</v>
      </c>
      <c r="C20" s="9">
        <v>0</v>
      </c>
      <c r="D20" s="9">
        <v>1134.0454</v>
      </c>
      <c r="E20" s="9">
        <v>6866.98</v>
      </c>
      <c r="F20" s="9">
        <v>0</v>
      </c>
      <c r="G20" s="9">
        <v>0</v>
      </c>
      <c r="H20" s="9">
        <v>0</v>
      </c>
      <c r="I20" s="9">
        <v>0</v>
      </c>
      <c r="J20" s="11">
        <v>0</v>
      </c>
    </row>
    <row r="21" spans="1:10" hidden="1" x14ac:dyDescent="0.2">
      <c r="A21" s="12">
        <v>19</v>
      </c>
      <c r="B21" s="13" t="s">
        <v>20</v>
      </c>
      <c r="C21" s="12">
        <v>52279.63222</v>
      </c>
      <c r="D21" s="12">
        <v>60750.127460000003</v>
      </c>
      <c r="E21" s="12">
        <v>67429.67</v>
      </c>
      <c r="F21" s="12">
        <v>63615.839999999997</v>
      </c>
      <c r="G21" s="12">
        <v>65593.390979999996</v>
      </c>
      <c r="H21" s="12">
        <v>66883.060169999997</v>
      </c>
      <c r="I21" s="12">
        <v>68205.251950000005</v>
      </c>
      <c r="J21" s="14">
        <v>69560.276079999996</v>
      </c>
    </row>
    <row r="22" spans="1:10" x14ac:dyDescent="0.2">
      <c r="A22" s="9">
        <v>20</v>
      </c>
      <c r="B22" s="10" t="s">
        <v>21</v>
      </c>
      <c r="C22" s="9">
        <v>3893.6894000000002</v>
      </c>
      <c r="D22" s="9">
        <v>3758.4124700000002</v>
      </c>
      <c r="E22" s="9">
        <v>7534.3316999999997</v>
      </c>
      <c r="F22" s="9">
        <v>2215</v>
      </c>
      <c r="G22" s="9">
        <v>2043.2602999999999</v>
      </c>
      <c r="H22" s="9">
        <v>2063.6928699999999</v>
      </c>
      <c r="I22" s="9">
        <v>2084.3298100000002</v>
      </c>
      <c r="J22" s="11">
        <v>2105.1731199999999</v>
      </c>
    </row>
    <row r="23" spans="1:10" hidden="1" x14ac:dyDescent="0.2">
      <c r="A23" s="9">
        <v>21</v>
      </c>
      <c r="B23" s="10" t="s">
        <v>22</v>
      </c>
      <c r="C23" s="9">
        <v>0</v>
      </c>
      <c r="D23" s="9">
        <v>0</v>
      </c>
      <c r="E23" s="15">
        <v>0</v>
      </c>
      <c r="F23" s="9">
        <v>0</v>
      </c>
      <c r="G23" s="9">
        <v>0</v>
      </c>
      <c r="H23" s="9">
        <v>0</v>
      </c>
      <c r="I23" s="9">
        <v>0</v>
      </c>
      <c r="J23" s="11">
        <v>0</v>
      </c>
    </row>
    <row r="24" spans="1:10" x14ac:dyDescent="0.2">
      <c r="A24" s="16">
        <v>22</v>
      </c>
      <c r="B24" s="17" t="s">
        <v>23</v>
      </c>
      <c r="C24" s="16">
        <v>56173.321620000002</v>
      </c>
      <c r="D24" s="16">
        <v>64508.539929999999</v>
      </c>
      <c r="E24" s="16">
        <v>74964.001699999993</v>
      </c>
      <c r="F24" s="16">
        <v>65830.84</v>
      </c>
      <c r="G24" s="16">
        <v>68036.651280000005</v>
      </c>
      <c r="H24" s="16">
        <v>69346.753039999996</v>
      </c>
      <c r="I24" s="16">
        <v>70689.581760000001</v>
      </c>
      <c r="J24" s="18">
        <v>72065.449200000003</v>
      </c>
    </row>
    <row r="25" spans="1:10" hidden="1" x14ac:dyDescent="0.2">
      <c r="A25" s="9">
        <v>23</v>
      </c>
      <c r="B25" s="10" t="s">
        <v>24</v>
      </c>
      <c r="C25" s="9">
        <v>125.666</v>
      </c>
      <c r="D25" s="9">
        <v>142.98400000000001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11">
        <v>0</v>
      </c>
    </row>
    <row r="26" spans="1:10" x14ac:dyDescent="0.2">
      <c r="A26" s="9">
        <v>24</v>
      </c>
      <c r="B26" s="10" t="s">
        <v>25</v>
      </c>
      <c r="C26" s="9">
        <v>6268.7624699999997</v>
      </c>
      <c r="D26" s="9">
        <v>839.38743999999997</v>
      </c>
      <c r="E26" s="9">
        <v>3468.6622900000002</v>
      </c>
      <c r="F26" s="9">
        <v>0</v>
      </c>
      <c r="G26" s="9">
        <v>0</v>
      </c>
      <c r="H26" s="9">
        <v>0</v>
      </c>
      <c r="I26" s="9">
        <v>0</v>
      </c>
      <c r="J26" s="11">
        <v>0</v>
      </c>
    </row>
    <row r="27" spans="1:10" x14ac:dyDescent="0.2">
      <c r="A27" s="19">
        <v>25</v>
      </c>
      <c r="B27" s="26" t="s">
        <v>67</v>
      </c>
      <c r="C27" s="19">
        <v>62567.750090000001</v>
      </c>
      <c r="D27" s="19">
        <v>65490.911370000002</v>
      </c>
      <c r="E27" s="19">
        <v>78432.663990000001</v>
      </c>
      <c r="F27" s="19">
        <v>65830.84</v>
      </c>
      <c r="G27" s="19">
        <v>68036.651280000005</v>
      </c>
      <c r="H27" s="19">
        <v>69346.753039999996</v>
      </c>
      <c r="I27" s="19">
        <v>70689.581760000001</v>
      </c>
      <c r="J27" s="21">
        <v>72065.449200000003</v>
      </c>
    </row>
    <row r="28" spans="1:10" hidden="1" x14ac:dyDescent="0.2">
      <c r="A28" s="9">
        <v>26</v>
      </c>
      <c r="B28" s="10" t="s">
        <v>27</v>
      </c>
      <c r="C28" s="9">
        <v>13262.023999999999</v>
      </c>
      <c r="D28" s="9">
        <v>14819.436</v>
      </c>
      <c r="E28" s="9">
        <v>17061.241000000002</v>
      </c>
      <c r="F28" s="9">
        <v>18637</v>
      </c>
      <c r="G28" s="9">
        <f t="shared" ref="G28:J32" si="0">F28</f>
        <v>18637</v>
      </c>
      <c r="H28" s="9">
        <f t="shared" si="0"/>
        <v>18637</v>
      </c>
      <c r="I28" s="9">
        <f t="shared" si="0"/>
        <v>18637</v>
      </c>
      <c r="J28" s="11">
        <f t="shared" si="0"/>
        <v>18637</v>
      </c>
    </row>
    <row r="29" spans="1:10" hidden="1" x14ac:dyDescent="0.2">
      <c r="A29" s="9">
        <v>27</v>
      </c>
      <c r="B29" s="10" t="s">
        <v>28</v>
      </c>
      <c r="C29" s="9">
        <v>1758.3294599999999</v>
      </c>
      <c r="D29" s="9">
        <v>1503.54655</v>
      </c>
      <c r="E29" s="9">
        <v>2538.3339999999998</v>
      </c>
      <c r="F29" s="9">
        <v>3391.5</v>
      </c>
      <c r="G29" s="9">
        <f t="shared" si="0"/>
        <v>3391.5</v>
      </c>
      <c r="H29" s="9">
        <f t="shared" si="0"/>
        <v>3391.5</v>
      </c>
      <c r="I29" s="9">
        <f t="shared" si="0"/>
        <v>3391.5</v>
      </c>
      <c r="J29" s="11">
        <f t="shared" si="0"/>
        <v>3391.5</v>
      </c>
    </row>
    <row r="30" spans="1:10" hidden="1" x14ac:dyDescent="0.2">
      <c r="A30" s="9">
        <v>28</v>
      </c>
      <c r="B30" s="10" t="s">
        <v>29</v>
      </c>
      <c r="C30" s="9">
        <v>165.32749000000001</v>
      </c>
      <c r="D30" s="9">
        <v>326.95979999999997</v>
      </c>
      <c r="E30" s="9">
        <v>605</v>
      </c>
      <c r="F30" s="9">
        <v>720</v>
      </c>
      <c r="G30" s="9">
        <f t="shared" si="0"/>
        <v>720</v>
      </c>
      <c r="H30" s="9">
        <f t="shared" si="0"/>
        <v>720</v>
      </c>
      <c r="I30" s="9">
        <f t="shared" si="0"/>
        <v>720</v>
      </c>
      <c r="J30" s="11">
        <f t="shared" si="0"/>
        <v>720</v>
      </c>
    </row>
    <row r="31" spans="1:10" hidden="1" x14ac:dyDescent="0.2">
      <c r="A31" s="9">
        <v>29</v>
      </c>
      <c r="B31" s="10" t="s">
        <v>30</v>
      </c>
      <c r="C31" s="9">
        <v>1455.143</v>
      </c>
      <c r="D31" s="9">
        <v>1592.7673500000001</v>
      </c>
      <c r="E31" s="9">
        <v>1907.4</v>
      </c>
      <c r="F31" s="9">
        <v>2134</v>
      </c>
      <c r="G31" s="9">
        <f t="shared" si="0"/>
        <v>2134</v>
      </c>
      <c r="H31" s="9">
        <f t="shared" si="0"/>
        <v>2134</v>
      </c>
      <c r="I31" s="9">
        <f t="shared" si="0"/>
        <v>2134</v>
      </c>
      <c r="J31" s="11">
        <f t="shared" si="0"/>
        <v>2134</v>
      </c>
    </row>
    <row r="32" spans="1:10" hidden="1" x14ac:dyDescent="0.2">
      <c r="A32" s="9">
        <v>30</v>
      </c>
      <c r="B32" s="10" t="s">
        <v>31</v>
      </c>
      <c r="C32" s="9">
        <v>5859.6217500000002</v>
      </c>
      <c r="D32" s="9">
        <v>6071.0458500000004</v>
      </c>
      <c r="E32" s="9">
        <v>7974.7049999999999</v>
      </c>
      <c r="F32" s="9">
        <v>9132</v>
      </c>
      <c r="G32" s="9">
        <f t="shared" si="0"/>
        <v>9132</v>
      </c>
      <c r="H32" s="9">
        <f t="shared" si="0"/>
        <v>9132</v>
      </c>
      <c r="I32" s="9">
        <f t="shared" si="0"/>
        <v>9132</v>
      </c>
      <c r="J32" s="11">
        <f t="shared" si="0"/>
        <v>9132</v>
      </c>
    </row>
    <row r="33" spans="1:10" hidden="1" x14ac:dyDescent="0.2">
      <c r="A33" s="9">
        <v>31</v>
      </c>
      <c r="B33" s="10" t="s">
        <v>32</v>
      </c>
      <c r="C33" s="9">
        <v>4056.9686799999999</v>
      </c>
      <c r="D33" s="9">
        <v>2653.0589</v>
      </c>
      <c r="E33" s="9">
        <v>3453.2860000000001</v>
      </c>
      <c r="F33" s="9">
        <v>3217</v>
      </c>
      <c r="G33" s="9">
        <f>F33</f>
        <v>3217</v>
      </c>
      <c r="H33" s="9">
        <f>G33</f>
        <v>3217</v>
      </c>
      <c r="I33" s="9">
        <f>G33</f>
        <v>3217</v>
      </c>
      <c r="J33" s="11">
        <f>G33</f>
        <v>3217</v>
      </c>
    </row>
    <row r="34" spans="1:10" hidden="1" x14ac:dyDescent="0.2">
      <c r="A34" s="9">
        <v>32</v>
      </c>
      <c r="B34" s="10" t="s">
        <v>33</v>
      </c>
      <c r="C34" s="9">
        <v>317.33069</v>
      </c>
      <c r="D34" s="9">
        <v>473.55250000000001</v>
      </c>
      <c r="E34" s="9">
        <v>581.40599999999995</v>
      </c>
      <c r="F34" s="9">
        <v>653.5</v>
      </c>
      <c r="G34" s="9">
        <f>F34</f>
        <v>653.5</v>
      </c>
      <c r="H34" s="9">
        <f>F34</f>
        <v>653.5</v>
      </c>
      <c r="I34" s="9">
        <f>F34</f>
        <v>653.5</v>
      </c>
      <c r="J34" s="11">
        <f>F34</f>
        <v>653.5</v>
      </c>
    </row>
    <row r="35" spans="1:10" hidden="1" x14ac:dyDescent="0.2">
      <c r="A35" s="9">
        <v>33</v>
      </c>
      <c r="B35" s="10" t="s">
        <v>34</v>
      </c>
      <c r="C35" s="9">
        <v>490.298</v>
      </c>
      <c r="D35" s="9">
        <v>703.44780000000003</v>
      </c>
      <c r="E35" s="9">
        <v>627.74099999999999</v>
      </c>
      <c r="F35" s="9">
        <v>1037</v>
      </c>
      <c r="G35" s="9">
        <v>1081.3696</v>
      </c>
      <c r="H35" s="9">
        <v>1102.6769899999999</v>
      </c>
      <c r="I35" s="9">
        <v>1124.4105300000001</v>
      </c>
      <c r="J35" s="11">
        <v>1146.57873</v>
      </c>
    </row>
    <row r="36" spans="1:10" hidden="1" x14ac:dyDescent="0.2">
      <c r="A36" s="9">
        <v>34</v>
      </c>
      <c r="B36" s="10" t="s">
        <v>35</v>
      </c>
      <c r="C36" s="9">
        <v>5754.1124</v>
      </c>
      <c r="D36" s="9">
        <v>6292.5391900000004</v>
      </c>
      <c r="E36" s="9">
        <v>9651.3716999999997</v>
      </c>
      <c r="F36" s="9">
        <v>4518</v>
      </c>
      <c r="G36" s="9">
        <v>4537.1844000000001</v>
      </c>
      <c r="H36" s="9">
        <v>4627.9280799999997</v>
      </c>
      <c r="I36" s="9">
        <v>4720.4866400000001</v>
      </c>
      <c r="J36" s="11">
        <v>4814.8963700000004</v>
      </c>
    </row>
    <row r="37" spans="1:10" hidden="1" x14ac:dyDescent="0.2">
      <c r="A37" s="9">
        <v>35</v>
      </c>
      <c r="B37" s="10" t="s">
        <v>36</v>
      </c>
      <c r="C37" s="9">
        <v>45.182940000000002</v>
      </c>
      <c r="D37" s="9">
        <v>1721.49416</v>
      </c>
      <c r="E37" s="9">
        <v>1693.1189999999999</v>
      </c>
      <c r="F37" s="9">
        <v>1763</v>
      </c>
      <c r="G37" s="9">
        <v>1462.9241999999999</v>
      </c>
      <c r="H37" s="9">
        <v>1471.51342</v>
      </c>
      <c r="I37" s="9">
        <v>1471.94613</v>
      </c>
      <c r="J37" s="11">
        <v>1480.6256100000001</v>
      </c>
    </row>
    <row r="38" spans="1:10" hidden="1" x14ac:dyDescent="0.2">
      <c r="A38" s="9">
        <v>36</v>
      </c>
      <c r="B38" s="10" t="s">
        <v>37</v>
      </c>
      <c r="C38" s="9">
        <v>232.79599999999999</v>
      </c>
      <c r="D38" s="9">
        <v>253.94900000000001</v>
      </c>
      <c r="E38" s="9">
        <v>461.4</v>
      </c>
      <c r="F38" s="9">
        <v>326</v>
      </c>
      <c r="G38" s="9">
        <v>335</v>
      </c>
      <c r="H38" s="9">
        <v>335</v>
      </c>
      <c r="I38" s="9">
        <v>335</v>
      </c>
      <c r="J38" s="11">
        <v>335</v>
      </c>
    </row>
    <row r="39" spans="1:10" hidden="1" x14ac:dyDescent="0.2">
      <c r="A39" s="9">
        <v>37</v>
      </c>
      <c r="B39" s="10" t="s">
        <v>38</v>
      </c>
      <c r="C39" s="9">
        <v>0</v>
      </c>
      <c r="D39" s="9">
        <v>4351.0957600000002</v>
      </c>
      <c r="E39" s="9">
        <v>798.37699999999995</v>
      </c>
      <c r="F39" s="9">
        <v>860</v>
      </c>
      <c r="G39" s="9">
        <f>F39</f>
        <v>860</v>
      </c>
      <c r="H39" s="9">
        <f>F39</f>
        <v>860</v>
      </c>
      <c r="I39" s="9">
        <f>G39</f>
        <v>860</v>
      </c>
      <c r="J39" s="11">
        <f>G39</f>
        <v>860</v>
      </c>
    </row>
    <row r="40" spans="1:10" x14ac:dyDescent="0.2">
      <c r="A40" s="16">
        <v>38</v>
      </c>
      <c r="B40" s="17" t="s">
        <v>39</v>
      </c>
      <c r="C40" s="16">
        <v>33397.134409999999</v>
      </c>
      <c r="D40" s="16">
        <v>40762.89286</v>
      </c>
      <c r="E40" s="16">
        <v>47353.380700000002</v>
      </c>
      <c r="F40" s="16">
        <v>46389</v>
      </c>
      <c r="G40" s="16">
        <f>SUM(G28:G39)</f>
        <v>46161.478199999998</v>
      </c>
      <c r="H40" s="16">
        <f>SUM(H28:H39)</f>
        <v>46282.118490000001</v>
      </c>
      <c r="I40" s="16">
        <f>SUM(I28:I39)</f>
        <v>46396.8433</v>
      </c>
      <c r="J40" s="18">
        <f>SUM(J28:J39)</f>
        <v>46522.100710000006</v>
      </c>
    </row>
    <row r="41" spans="1:10" x14ac:dyDescent="0.2">
      <c r="A41" s="16">
        <v>39</v>
      </c>
      <c r="B41" s="17" t="s">
        <v>40</v>
      </c>
      <c r="C41" s="16">
        <v>30980.08063</v>
      </c>
      <c r="D41" s="16">
        <v>36309.464720000004</v>
      </c>
      <c r="E41" s="16">
        <v>55668.668290000001</v>
      </c>
      <c r="F41" s="16">
        <v>41420</v>
      </c>
      <c r="G41" s="16">
        <v>25000</v>
      </c>
      <c r="H41" s="16">
        <v>20000</v>
      </c>
      <c r="I41" s="16">
        <v>20000</v>
      </c>
      <c r="J41" s="18">
        <v>20000</v>
      </c>
    </row>
    <row r="42" spans="1:10" x14ac:dyDescent="0.2">
      <c r="A42" s="19">
        <v>40</v>
      </c>
      <c r="B42" s="26" t="s">
        <v>68</v>
      </c>
      <c r="C42" s="19">
        <v>64377.215040000003</v>
      </c>
      <c r="D42" s="19">
        <v>77072.357579999996</v>
      </c>
      <c r="E42" s="19">
        <v>103022.04899</v>
      </c>
      <c r="F42" s="19">
        <v>87809</v>
      </c>
      <c r="G42" s="19">
        <f>SUM(G40:G41)</f>
        <v>71161.478199999998</v>
      </c>
      <c r="H42" s="19">
        <f t="shared" ref="H42:J42" si="1">SUM(H40:H41)</f>
        <v>66282.118489999993</v>
      </c>
      <c r="I42" s="19">
        <f t="shared" si="1"/>
        <v>66396.843300000008</v>
      </c>
      <c r="J42" s="19">
        <f t="shared" si="1"/>
        <v>66522.100709999999</v>
      </c>
    </row>
    <row r="43" spans="1:10" x14ac:dyDescent="0.2">
      <c r="A43" s="12">
        <v>41</v>
      </c>
      <c r="B43" s="13" t="s">
        <v>42</v>
      </c>
      <c r="C43" s="12">
        <v>-1809.46495</v>
      </c>
      <c r="D43" s="12">
        <v>-11581.44621</v>
      </c>
      <c r="E43" s="12">
        <v>-24589.384999999998</v>
      </c>
      <c r="F43" s="12">
        <f>F27-F42</f>
        <v>-21978.160000000003</v>
      </c>
      <c r="G43" s="12">
        <f>G27-G42</f>
        <v>-3124.8269199999922</v>
      </c>
      <c r="H43" s="12">
        <f t="shared" ref="H43:J43" si="2">H27-H42</f>
        <v>3064.6345500000025</v>
      </c>
      <c r="I43" s="12">
        <f t="shared" si="2"/>
        <v>4292.7384599999932</v>
      </c>
      <c r="J43" s="12">
        <f t="shared" si="2"/>
        <v>5543.3484900000039</v>
      </c>
    </row>
    <row r="44" spans="1:10" x14ac:dyDescent="0.2">
      <c r="A44" s="9">
        <v>42</v>
      </c>
      <c r="B44" s="10" t="s">
        <v>43</v>
      </c>
      <c r="C44" s="9">
        <v>911.18287999999995</v>
      </c>
      <c r="D44" s="9">
        <v>2735.73</v>
      </c>
      <c r="E44" s="9">
        <v>3722.78</v>
      </c>
      <c r="F44" s="9">
        <v>3610</v>
      </c>
      <c r="G44" s="9">
        <v>3599.04</v>
      </c>
      <c r="H44" s="9">
        <v>3599.04</v>
      </c>
      <c r="I44" s="9">
        <v>3599.04</v>
      </c>
      <c r="J44" s="11">
        <v>3599.04</v>
      </c>
    </row>
    <row r="45" spans="1:10" x14ac:dyDescent="0.2">
      <c r="A45" s="9">
        <v>43</v>
      </c>
      <c r="B45" s="10" t="s">
        <v>44</v>
      </c>
      <c r="C45" s="9">
        <v>2628.7683200000001</v>
      </c>
      <c r="D45" s="9">
        <v>18493.537810000002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11">
        <v>0</v>
      </c>
    </row>
    <row r="46" spans="1:10" x14ac:dyDescent="0.2">
      <c r="A46" s="9">
        <v>44</v>
      </c>
      <c r="B46" s="10" t="s">
        <v>45</v>
      </c>
      <c r="C46" s="9">
        <v>0</v>
      </c>
      <c r="D46" s="9">
        <v>0</v>
      </c>
      <c r="E46" s="9">
        <v>28312.165000000001</v>
      </c>
      <c r="F46" s="9">
        <f>F44-F43</f>
        <v>25588.160000000003</v>
      </c>
      <c r="G46" s="9">
        <f>G44-G43</f>
        <v>6723.8669199999922</v>
      </c>
      <c r="H46" s="9">
        <f t="shared" ref="H46:J46" si="3">H44-H43</f>
        <v>534.40544999999747</v>
      </c>
      <c r="I46" s="9">
        <f t="shared" si="3"/>
        <v>-693.69845999999325</v>
      </c>
      <c r="J46" s="9">
        <f t="shared" si="3"/>
        <v>-1944.308490000004</v>
      </c>
    </row>
    <row r="47" spans="1:10" hidden="1" x14ac:dyDescent="0.2">
      <c r="A47" s="9">
        <v>45</v>
      </c>
      <c r="B47" s="10" t="s">
        <v>46</v>
      </c>
      <c r="C47" s="9">
        <v>-1476.62104</v>
      </c>
      <c r="D47" s="9">
        <v>523.05388000000005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11">
        <v>0</v>
      </c>
    </row>
    <row r="48" spans="1:10" x14ac:dyDescent="0.2">
      <c r="A48" s="16">
        <v>46</v>
      </c>
      <c r="B48" s="17" t="s">
        <v>47</v>
      </c>
      <c r="C48" s="16">
        <v>240.96440000000001</v>
      </c>
      <c r="D48" s="16">
        <v>16280.86169</v>
      </c>
      <c r="E48" s="16">
        <v>24589.384999999998</v>
      </c>
      <c r="F48" s="16">
        <f>F44-F43</f>
        <v>25588.160000000003</v>
      </c>
      <c r="G48" s="16">
        <f>G46</f>
        <v>6723.8669199999922</v>
      </c>
      <c r="H48" s="16">
        <f>H46</f>
        <v>534.40544999999747</v>
      </c>
      <c r="I48" s="16">
        <f>I46</f>
        <v>-693.69845999999325</v>
      </c>
      <c r="J48" s="18">
        <f>J46</f>
        <v>-1944.308490000004</v>
      </c>
    </row>
    <row r="49" spans="1:10" hidden="1" x14ac:dyDescent="0.2">
      <c r="A49" s="6">
        <v>47</v>
      </c>
      <c r="B49" s="7" t="s">
        <v>48</v>
      </c>
      <c r="C49" s="6">
        <v>65196.518409999997</v>
      </c>
      <c r="D49" s="6">
        <v>84507.503060000003</v>
      </c>
      <c r="E49" s="6">
        <v>106744.82898999999</v>
      </c>
      <c r="F49" s="6">
        <v>91419</v>
      </c>
      <c r="G49" s="6">
        <v>68036.651280000005</v>
      </c>
      <c r="H49" s="6">
        <v>69346.753039999996</v>
      </c>
      <c r="I49" s="6">
        <v>70689.581760000001</v>
      </c>
      <c r="J49" s="8">
        <v>72065.449200000003</v>
      </c>
    </row>
    <row r="50" spans="1:10" hidden="1" x14ac:dyDescent="0.2">
      <c r="A50" s="6">
        <v>48</v>
      </c>
      <c r="B50" s="7" t="s">
        <v>49</v>
      </c>
      <c r="C50" s="6">
        <v>66765.018960000001</v>
      </c>
      <c r="D50" s="6">
        <v>79808.087580000007</v>
      </c>
      <c r="E50" s="6">
        <v>106744.82898999999</v>
      </c>
      <c r="F50" s="6">
        <v>91419</v>
      </c>
      <c r="G50" s="6">
        <v>67267.017800000001</v>
      </c>
      <c r="H50" s="6">
        <v>42807.840049999999</v>
      </c>
      <c r="I50" s="6">
        <v>43350.412239999998</v>
      </c>
      <c r="J50" s="8">
        <v>43911.80747</v>
      </c>
    </row>
    <row r="51" spans="1:10" hidden="1" x14ac:dyDescent="0.2">
      <c r="A51" s="12">
        <v>49</v>
      </c>
      <c r="B51" s="13" t="s">
        <v>50</v>
      </c>
      <c r="C51" s="12">
        <v>-1568.50055</v>
      </c>
      <c r="D51" s="12">
        <v>4699.4154799999997</v>
      </c>
      <c r="E51" s="12">
        <v>0</v>
      </c>
      <c r="F51" s="12">
        <v>0</v>
      </c>
      <c r="G51" s="12">
        <v>769.63347999999996</v>
      </c>
      <c r="H51" s="12">
        <v>26538.912990000001</v>
      </c>
      <c r="I51" s="12">
        <v>27339.169519999999</v>
      </c>
      <c r="J51" s="14">
        <v>28153.641729999999</v>
      </c>
    </row>
    <row r="52" spans="1:10" hidden="1" x14ac:dyDescent="0.2">
      <c r="A52" s="16">
        <v>50</v>
      </c>
      <c r="B52" s="17" t="s">
        <v>51</v>
      </c>
      <c r="C52" s="16">
        <v>22776.18721</v>
      </c>
      <c r="D52" s="16">
        <v>23745.647069999999</v>
      </c>
      <c r="E52" s="16">
        <v>27610.620999999999</v>
      </c>
      <c r="F52" s="16">
        <v>19441.84</v>
      </c>
      <c r="G52" s="16">
        <v>29368.673480000001</v>
      </c>
      <c r="H52" s="16">
        <v>30138.952990000002</v>
      </c>
      <c r="I52" s="16">
        <v>30939.20952</v>
      </c>
      <c r="J52" s="18">
        <v>31753.68173</v>
      </c>
    </row>
    <row r="53" spans="1:10" hidden="1" x14ac:dyDescent="0.2">
      <c r="A53" s="16">
        <v>51</v>
      </c>
      <c r="B53" s="17" t="s">
        <v>52</v>
      </c>
      <c r="C53" s="16">
        <v>21865.00433</v>
      </c>
      <c r="D53" s="16">
        <v>21009.91707</v>
      </c>
      <c r="E53" s="16">
        <v>23887.841</v>
      </c>
      <c r="F53" s="16">
        <v>15831.84</v>
      </c>
      <c r="G53" s="16">
        <v>25769.63348</v>
      </c>
      <c r="H53" s="16">
        <v>26539.912990000001</v>
      </c>
      <c r="I53" s="16">
        <v>27340.169519999999</v>
      </c>
      <c r="J53" s="18">
        <v>28154.641729999999</v>
      </c>
    </row>
    <row r="54" spans="1:10" hidden="1" x14ac:dyDescent="0.2">
      <c r="A54" s="19">
        <v>52</v>
      </c>
      <c r="B54" s="20" t="s">
        <v>53</v>
      </c>
      <c r="C54" s="22">
        <v>40.546270993329948</v>
      </c>
      <c r="D54" s="22">
        <v>36.810082968498527</v>
      </c>
      <c r="E54" s="22">
        <v>36.831839781573457</v>
      </c>
      <c r="F54" s="22">
        <v>29.53302737744194</v>
      </c>
      <c r="G54" s="22">
        <v>43.165959710649652</v>
      </c>
      <c r="H54" s="22">
        <v>43.461231663745679</v>
      </c>
      <c r="I54" s="22">
        <v>43.767707701316581</v>
      </c>
      <c r="J54" s="23">
        <v>44.062282387049912</v>
      </c>
    </row>
    <row r="55" spans="1:10" hidden="1" x14ac:dyDescent="0.2">
      <c r="A55" s="9">
        <v>53</v>
      </c>
      <c r="B55" s="10" t="s">
        <v>54</v>
      </c>
      <c r="C55" s="9">
        <v>62567.750090000001</v>
      </c>
      <c r="D55" s="9">
        <v>65490.911370000002</v>
      </c>
      <c r="E55" s="9">
        <v>78432.663990000001</v>
      </c>
      <c r="F55" s="9">
        <v>65830.84</v>
      </c>
      <c r="G55" s="9">
        <v>68036.651280000005</v>
      </c>
      <c r="H55" s="9">
        <v>69346.753039999996</v>
      </c>
      <c r="I55" s="9">
        <v>70689.581760000001</v>
      </c>
      <c r="J55" s="11">
        <v>72065.449200000003</v>
      </c>
    </row>
    <row r="56" spans="1:10" hidden="1" x14ac:dyDescent="0.2">
      <c r="A56" s="9">
        <v>54</v>
      </c>
      <c r="B56" s="10" t="s">
        <v>55</v>
      </c>
      <c r="C56" s="9">
        <v>1076.51037</v>
      </c>
      <c r="D56" s="9">
        <v>3062.6898000000001</v>
      </c>
      <c r="E56" s="9">
        <v>4327.78</v>
      </c>
      <c r="F56" s="9">
        <v>4330</v>
      </c>
      <c r="G56" s="9">
        <v>4082.87</v>
      </c>
      <c r="H56" s="9">
        <v>4022.16</v>
      </c>
      <c r="I56" s="9">
        <v>3961.45</v>
      </c>
      <c r="J56" s="11">
        <v>3900.74</v>
      </c>
    </row>
    <row r="57" spans="1:10" hidden="1" x14ac:dyDescent="0.2">
      <c r="A57" s="12">
        <v>55</v>
      </c>
      <c r="B57" s="13" t="s">
        <v>56</v>
      </c>
      <c r="C57" s="24">
        <v>1.7205515116837407</v>
      </c>
      <c r="D57" s="24">
        <v>4.6765111920597784</v>
      </c>
      <c r="E57" s="24">
        <v>5.5178286441370687</v>
      </c>
      <c r="F57" s="24">
        <v>6.5774643009264349</v>
      </c>
      <c r="G57" s="24">
        <v>6.0009861202563286</v>
      </c>
      <c r="H57" s="24">
        <v>5.8000696841277808</v>
      </c>
      <c r="I57" s="24">
        <v>5.6040082588826454</v>
      </c>
      <c r="J57" s="25">
        <v>5.4127741425359766</v>
      </c>
    </row>
    <row r="58" spans="1:10" x14ac:dyDescent="0.2">
      <c r="A58" s="9"/>
      <c r="B58" s="10" t="s">
        <v>66</v>
      </c>
      <c r="C58" s="9"/>
      <c r="D58" s="9"/>
      <c r="E58" s="9"/>
      <c r="F58" s="9">
        <f>58000-F46</f>
        <v>32411.839999999997</v>
      </c>
      <c r="G58" s="9">
        <f>F58-G46</f>
        <v>25687.973080000003</v>
      </c>
      <c r="H58" s="9">
        <f>G58-H46</f>
        <v>25153.567630000005</v>
      </c>
      <c r="I58" s="9">
        <f>H58-I46</f>
        <v>25847.266089999997</v>
      </c>
      <c r="J58" s="9">
        <f>I58-J46</f>
        <v>27791.57458</v>
      </c>
    </row>
    <row r="60" spans="1:10" x14ac:dyDescent="0.2">
      <c r="B60" s="2" t="s">
        <v>69</v>
      </c>
    </row>
  </sheetData>
  <mergeCells count="1">
    <mergeCell ref="A1:J1"/>
  </mergeCells>
  <pageMargins left="0.19685039369791668" right="0.19685039369791668" top="0.19685039369791668" bottom="0.39370078739583336" header="0.19685039369791668" footer="0.19685039369791668"/>
  <pageSetup paperSize="9" fitToHeight="0" orientation="landscape" r:id="rId1"/>
  <headerFooter>
    <oddFooter>&amp;R&amp;D (str. &amp;P z &amp;N)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SVR 2021 -2024</vt:lpstr>
      <vt:lpstr>bez skutečností předch.let</vt:lpstr>
      <vt:lpstr>'bez skutečností předch.let'!Názvy_tisku</vt:lpstr>
      <vt:lpstr>'SVR 2021 -2024'!Názvy_tisku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2019-11-22T09:15:32Z</dcterms:created>
  <dcterms:modified xsi:type="dcterms:W3CDTF">2020-12-18T08:01:44Z</dcterms:modified>
</cp:coreProperties>
</file>